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filterPrivacy="1"/>
  <xr:revisionPtr revIDLastSave="0" documentId="8_{B63A14A4-9933-45E8-91AD-4497BF959B12}" xr6:coauthVersionLast="47" xr6:coauthVersionMax="47" xr10:uidLastSave="{00000000-0000-0000-0000-000000000000}"/>
  <bookViews>
    <workbookView xWindow="-120" yWindow="-120" windowWidth="29040" windowHeight="15840" tabRatio="601" xr2:uid="{00000000-000D-0000-FFFF-FFFF00000000}"/>
  </bookViews>
  <sheets>
    <sheet name="TAKVİM- SONHALİ" sheetId="20" r:id="rId1"/>
    <sheet name="TASLAK2" sheetId="17" state="hidden" r:id="rId2"/>
    <sheet name="Sayfa1" sheetId="18" state="hidden" r:id="rId3"/>
    <sheet name="21 Eylül (3)" sheetId="13" state="hidden" r:id="rId4"/>
    <sheet name="21 Eylül (2)" sheetId="12" state="hidden" r:id="rId5"/>
    <sheet name="21 Eylül" sheetId="11" state="hidden" r:id="rId6"/>
    <sheet name="TASLAKV3" sheetId="10" state="hidden" r:id="rId7"/>
    <sheet name="TASLAKV2" sheetId="9" state="hidden" r:id="rId8"/>
    <sheet name="TASLAKV1" sheetId="8" state="hidden" r:id="rId9"/>
    <sheet name="GÜZ" sheetId="2" state="hidden" r:id="rId10"/>
    <sheet name="BAHAR" sheetId="1" state="hidden" r:id="rId11"/>
    <sheet name="YAZ" sheetId="3" state="hidden" r:id="rId12"/>
    <sheet name="TÜM" sheetId="4" state="hidden" r:id="rId13"/>
  </sheets>
  <definedNames>
    <definedName name="_xlnm._FilterDatabase" localSheetId="5" hidden="1">'21 Eylül'!$A$140:$M$140</definedName>
    <definedName name="_xlnm._FilterDatabase" localSheetId="4" hidden="1">'21 Eylül (2)'!$A$2:$P$2</definedName>
    <definedName name="_xlnm._FilterDatabase" localSheetId="3" hidden="1">'21 Eylül (3)'!$A$2:$P$2</definedName>
    <definedName name="_xlnm._FilterDatabase" localSheetId="10" hidden="1">BAHAR!$A$1:$D$1</definedName>
    <definedName name="_xlnm._FilterDatabase" localSheetId="0" hidden="1">'TAKVİM- SONHALİ'!$A$2:$C$37</definedName>
    <definedName name="_xlnm._FilterDatabase" localSheetId="1" hidden="1">TASLAK2!$A$3:$L$3</definedName>
    <definedName name="_xlnm._FilterDatabase" localSheetId="8" hidden="1">TASLAKV1!$A$1:$J$141</definedName>
    <definedName name="_xlnm._FilterDatabase" localSheetId="7" hidden="1">TASLAKV2!$A$1:$J$141</definedName>
    <definedName name="_xlnm._FilterDatabase" localSheetId="6" hidden="1">TASLAKV3!$A$1:$I$147</definedName>
    <definedName name="_xlnm._FilterDatabase" localSheetId="12" hidden="1">TÜM!$A$1:$G$1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55" i="17" l="1"/>
  <c r="E158" i="17"/>
  <c r="E129" i="17"/>
  <c r="E134" i="17"/>
  <c r="E51" i="17"/>
  <c r="E53" i="17"/>
  <c r="E52" i="17"/>
  <c r="E102" i="17"/>
  <c r="E74" i="17"/>
  <c r="E73" i="17"/>
  <c r="I158" i="17"/>
  <c r="I157" i="17"/>
  <c r="I145" i="17"/>
  <c r="I136" i="17"/>
  <c r="I132" i="17"/>
  <c r="I105" i="17"/>
  <c r="I104" i="17"/>
  <c r="I103" i="17"/>
  <c r="I102" i="17"/>
  <c r="I98" i="17"/>
  <c r="I97" i="17"/>
  <c r="I74" i="17"/>
  <c r="I73" i="17"/>
  <c r="I59" i="17"/>
  <c r="I57" i="17"/>
  <c r="I56" i="17"/>
  <c r="I53" i="17"/>
  <c r="I52" i="17"/>
  <c r="I51" i="17"/>
  <c r="I50" i="17"/>
  <c r="I47" i="17"/>
  <c r="I46" i="17"/>
  <c r="I43" i="17"/>
  <c r="I42" i="17"/>
  <c r="I41" i="17"/>
  <c r="E104" i="17"/>
  <c r="E103" i="17"/>
  <c r="E105" i="17"/>
  <c r="E43" i="17"/>
  <c r="E42" i="17"/>
  <c r="E151" i="17"/>
  <c r="E97" i="17"/>
  <c r="E98" i="17"/>
  <c r="H158" i="13"/>
  <c r="H159" i="13"/>
  <c r="H132" i="13"/>
  <c r="H134" i="13"/>
  <c r="H115" i="13"/>
  <c r="H106" i="13"/>
  <c r="H102" i="13"/>
  <c r="H74" i="13"/>
  <c r="H73" i="13"/>
  <c r="H53" i="13"/>
  <c r="H123" i="13"/>
  <c r="H98" i="13"/>
  <c r="H97" i="13"/>
  <c r="H67" i="13"/>
  <c r="H58" i="13"/>
  <c r="H48" i="13"/>
  <c r="J44" i="13"/>
  <c r="H44" i="13"/>
  <c r="J43" i="13"/>
  <c r="H43" i="13"/>
  <c r="F154" i="12"/>
  <c r="F149" i="12"/>
  <c r="F158" i="12"/>
  <c r="F153" i="12"/>
  <c r="F159" i="12"/>
  <c r="F156" i="12"/>
  <c r="F155" i="12"/>
  <c r="F157" i="12"/>
  <c r="F142" i="12"/>
  <c r="F143" i="12"/>
  <c r="F144" i="12"/>
  <c r="F145" i="12"/>
  <c r="F148" i="12"/>
  <c r="F147" i="12"/>
  <c r="F150" i="12"/>
  <c r="F151" i="12"/>
  <c r="F152" i="12"/>
  <c r="F146" i="12"/>
  <c r="F141" i="12"/>
  <c r="F79" i="12"/>
  <c r="F80" i="12"/>
  <c r="F81" i="12"/>
  <c r="F82" i="12"/>
  <c r="F83" i="12"/>
  <c r="F84" i="12"/>
  <c r="F85" i="12"/>
  <c r="F86" i="12"/>
  <c r="F87" i="12"/>
  <c r="F89" i="12"/>
  <c r="F99" i="12"/>
  <c r="F88" i="12"/>
  <c r="F90" i="12"/>
  <c r="F91" i="12"/>
  <c r="F92" i="12"/>
  <c r="F94" i="12"/>
  <c r="F95" i="12"/>
  <c r="F93" i="12"/>
  <c r="F96" i="12"/>
  <c r="F97" i="12"/>
  <c r="F98" i="12"/>
  <c r="F101" i="12"/>
  <c r="F102" i="12"/>
  <c r="F100"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2" i="12"/>
  <c r="F133" i="12"/>
  <c r="F134" i="12"/>
  <c r="F135" i="12"/>
  <c r="F136" i="12"/>
  <c r="F137" i="12"/>
  <c r="F130" i="12"/>
  <c r="F131" i="12"/>
  <c r="F78" i="12"/>
  <c r="F4" i="12"/>
  <c r="F5" i="12"/>
  <c r="F6" i="12"/>
  <c r="F7" i="12"/>
  <c r="F8" i="12"/>
  <c r="F9" i="12"/>
  <c r="F10" i="12"/>
  <c r="F11" i="12"/>
  <c r="F12" i="12"/>
  <c r="F13" i="12"/>
  <c r="F14" i="12"/>
  <c r="F15" i="12"/>
  <c r="F16" i="12"/>
  <c r="F17" i="12"/>
  <c r="F18" i="12"/>
  <c r="F19" i="12"/>
  <c r="F20" i="12"/>
  <c r="F21" i="12"/>
  <c r="F22" i="12"/>
  <c r="F23" i="12"/>
  <c r="F24" i="12"/>
  <c r="F25" i="12"/>
  <c r="F27" i="12"/>
  <c r="F26"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3" i="12"/>
  <c r="L156" i="12"/>
  <c r="L159" i="12"/>
  <c r="L134" i="12"/>
  <c r="L133" i="12"/>
  <c r="L123" i="12"/>
  <c r="L106" i="12"/>
  <c r="L102" i="12"/>
  <c r="L98" i="12"/>
  <c r="L97" i="12"/>
  <c r="L73" i="12"/>
  <c r="L74" i="12"/>
  <c r="L68" i="12"/>
  <c r="L67" i="12"/>
  <c r="L58" i="12"/>
  <c r="P59" i="12"/>
  <c r="L53" i="12"/>
  <c r="N48" i="12"/>
  <c r="L48" i="12"/>
  <c r="N44" i="12"/>
  <c r="L44" i="12"/>
  <c r="N43" i="12"/>
  <c r="L43" i="12"/>
  <c r="O55" i="11"/>
  <c r="K60" i="11"/>
  <c r="M48" i="11"/>
  <c r="M44" i="11"/>
  <c r="M43" i="11"/>
  <c r="K156" i="11"/>
  <c r="K157" i="11"/>
  <c r="K131" i="11"/>
  <c r="K132" i="11"/>
  <c r="K124" i="11"/>
  <c r="K107" i="11"/>
  <c r="K101" i="11"/>
  <c r="K99" i="11"/>
  <c r="K98" i="11"/>
  <c r="K74" i="11"/>
  <c r="K73" i="11"/>
  <c r="K67" i="11"/>
  <c r="K68" i="11"/>
  <c r="K53" i="11"/>
  <c r="K48" i="11"/>
  <c r="K44" i="11"/>
  <c r="K43" i="11"/>
  <c r="K3" i="9"/>
  <c r="K4" i="9"/>
  <c r="K5"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1" i="9"/>
  <c r="J110" i="9"/>
  <c r="J109" i="9"/>
  <c r="J108" i="9"/>
  <c r="J107" i="9"/>
  <c r="J106" i="9"/>
  <c r="J105" i="9"/>
  <c r="J104" i="9"/>
  <c r="J10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J8" i="9"/>
  <c r="J7" i="9"/>
  <c r="J6" i="9"/>
  <c r="J5" i="9"/>
  <c r="J4" i="9"/>
  <c r="J3" i="9"/>
  <c r="J2" i="9"/>
  <c r="J3" i="8"/>
  <c r="J4" i="8"/>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2" i="8"/>
  <c r="J69"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J76" i="8"/>
  <c r="J75" i="8"/>
  <c r="J74" i="8"/>
  <c r="J73" i="8"/>
  <c r="J72" i="8"/>
  <c r="J71" i="8"/>
  <c r="J70" i="8"/>
  <c r="J68" i="8"/>
  <c r="J67" i="8"/>
  <c r="J66" i="8"/>
  <c r="G135" i="4"/>
  <c r="G67" i="4"/>
  <c r="G55" i="4"/>
  <c r="G56" i="4"/>
  <c r="G57" i="4"/>
  <c r="G58" i="4"/>
  <c r="G59" i="4"/>
  <c r="G60" i="4"/>
  <c r="G61" i="4"/>
  <c r="G62" i="4"/>
  <c r="G63" i="4"/>
  <c r="G64" i="4"/>
  <c r="G66"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2" i="4"/>
  <c r="G113" i="4"/>
  <c r="G114" i="4"/>
  <c r="G115" i="4"/>
  <c r="G116" i="4"/>
  <c r="G117" i="4"/>
  <c r="G118" i="4"/>
  <c r="G119" i="4"/>
  <c r="G120" i="4"/>
  <c r="G121" i="4"/>
  <c r="G122" i="4"/>
  <c r="G123" i="4"/>
  <c r="G124" i="4"/>
  <c r="G125" i="4"/>
  <c r="G126" i="4"/>
  <c r="G127" i="4"/>
  <c r="G128" i="4"/>
  <c r="G129" i="4"/>
  <c r="G130" i="4"/>
  <c r="G131" i="4"/>
  <c r="G132" i="4"/>
  <c r="G133" i="4"/>
  <c r="G134" i="4"/>
  <c r="G136" i="4"/>
  <c r="G137" i="4"/>
  <c r="G138" i="4"/>
  <c r="G139" i="4"/>
  <c r="G2" i="4"/>
  <c r="H67" i="4"/>
  <c r="G54" i="4"/>
  <c r="G41" i="4"/>
  <c r="G140" i="4"/>
  <c r="G53" i="4"/>
  <c r="G52" i="4"/>
  <c r="G51" i="4"/>
  <c r="G50" i="4"/>
  <c r="G49" i="4"/>
  <c r="G48" i="4"/>
  <c r="G47" i="4"/>
  <c r="G46" i="4"/>
  <c r="G45" i="4"/>
  <c r="G44" i="4"/>
  <c r="G43" i="4"/>
  <c r="G42" i="4"/>
  <c r="G40" i="4"/>
  <c r="G39" i="4"/>
  <c r="G38" i="4"/>
  <c r="G37" i="4"/>
  <c r="G31" i="4"/>
  <c r="G30" i="4"/>
  <c r="G29" i="4"/>
  <c r="G28" i="4"/>
  <c r="G27" i="4"/>
  <c r="G26" i="4"/>
  <c r="G25" i="4"/>
  <c r="G24" i="4"/>
  <c r="G23" i="4"/>
  <c r="G22" i="4"/>
  <c r="G21" i="4"/>
  <c r="G20" i="4"/>
  <c r="G19" i="4"/>
  <c r="G18" i="4"/>
  <c r="G17" i="4"/>
  <c r="G16" i="4"/>
  <c r="G15" i="4"/>
  <c r="G14" i="4"/>
  <c r="G13" i="4"/>
  <c r="G12" i="4"/>
  <c r="G11" i="4"/>
  <c r="G10" i="4"/>
  <c r="G9" i="4"/>
  <c r="G8" i="4"/>
  <c r="G7" i="4"/>
  <c r="G6" i="4"/>
  <c r="G5" i="4"/>
  <c r="G4" i="4"/>
  <c r="G3" i="4"/>
  <c r="G32" i="4"/>
  <c r="G33" i="4"/>
  <c r="G35" i="4"/>
  <c r="G36" i="4"/>
  <c r="G3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G68" authorId="0" shapeId="0" xr:uid="{00000000-0006-0000-0300-000001000000}">
      <text>
        <r>
          <rPr>
            <sz val="8"/>
            <color indexed="81"/>
            <rFont val="Tahoma"/>
            <family val="2"/>
          </rPr>
          <t xml:space="preserve">
Ek sınav başvuruları için yönetmelikte 1 hafta süre tanınmaktadır. Tarihler sizin verdiğiniz şekilde kalmıştır.</t>
        </r>
      </text>
    </comment>
    <comment ref="G96" authorId="0" shapeId="0" xr:uid="{00000000-0006-0000-0300-000002000000}">
      <text>
        <r>
          <rPr>
            <sz val="8"/>
            <color indexed="81"/>
            <rFont val="Tahoma"/>
            <family val="2"/>
          </rPr>
          <t xml:space="preserve">
Hocam yatay geçiş kayıtları ders kayıtlarının sonrasına kalmaktadır.
Bu durumda bu öğrencilerin ders kayıtları - ders ekle-bırakta yapacağız. Tarihler sizin verdiğiniz şekilde kalmıştır.</t>
        </r>
      </text>
    </comment>
    <comment ref="G100" authorId="0" shapeId="0" xr:uid="{00000000-0006-0000-0300-000003000000}">
      <text>
        <r>
          <rPr>
            <b/>
            <sz val="9"/>
            <color indexed="81"/>
            <rFont val="Tahoma"/>
            <family val="2"/>
          </rPr>
          <t>Yazar:</t>
        </r>
        <r>
          <rPr>
            <sz val="9"/>
            <color indexed="81"/>
            <rFont val="Tahoma"/>
            <family val="2"/>
          </rPr>
          <t xml:space="preserve">
Ders kayıtları ile ekle-bırak arasındaki süre geçmiş dönemlerden  daha uzun olmuştur.</t>
        </r>
      </text>
    </comment>
    <comment ref="G123" authorId="0" shapeId="0" xr:uid="{00000000-0006-0000-0300-000004000000}">
      <text>
        <r>
          <rPr>
            <sz val="8"/>
            <color indexed="81"/>
            <rFont val="Tahoma"/>
            <family val="2"/>
          </rPr>
          <t xml:space="preserve">
Ek sınav başvuruları için yönetmelikte 1 hafta süre tanınmaktadır. Tarihler sizin verdiğiniz şekilde kalmıştır.</t>
        </r>
      </text>
    </comment>
    <comment ref="G146" authorId="0" shapeId="0" xr:uid="{00000000-0006-0000-0300-000005000000}">
      <text>
        <r>
          <rPr>
            <sz val="8"/>
            <color indexed="81"/>
            <rFont val="Tahoma"/>
            <family val="2"/>
          </rPr>
          <t>Hocam Uğur hocamız bu tarih iiçin pek emin konuşamamışlardı. 
Senatoda görüşürüz diye bana bilgi vermişti.</t>
        </r>
      </text>
    </comment>
    <comment ref="G152" authorId="0" shapeId="0" xr:uid="{00000000-0006-0000-0300-000006000000}">
      <text>
        <r>
          <rPr>
            <sz val="8"/>
            <color indexed="81"/>
            <rFont val="Tahoma"/>
            <family val="2"/>
          </rPr>
          <t xml:space="preserve">
Ek sınav başvuruları için yönetmelikte 1 hafta süre tanınmaktadır. Tarihler sizin verdiğiniz şekilde kalmıştır.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H4" authorId="0" shapeId="0" xr:uid="{00000000-0006-0000-0400-000001000000}">
      <text>
        <r>
          <rPr>
            <b/>
            <sz val="9"/>
            <color indexed="81"/>
            <rFont val="Tahoma"/>
            <family val="2"/>
          </rPr>
          <t>Yazar:</t>
        </r>
        <r>
          <rPr>
            <sz val="9"/>
            <color indexed="81"/>
            <rFont val="Tahoma"/>
            <family val="2"/>
          </rPr>
          <t xml:space="preserve">
Yeni Eklendi</t>
        </r>
      </text>
    </comment>
    <comment ref="H10" authorId="0" shapeId="0" xr:uid="{00000000-0006-0000-0400-000002000000}">
      <text>
        <r>
          <rPr>
            <b/>
            <sz val="9"/>
            <color indexed="81"/>
            <rFont val="Tahoma"/>
            <family val="2"/>
          </rPr>
          <t>Yazar:</t>
        </r>
        <r>
          <rPr>
            <sz val="9"/>
            <color indexed="81"/>
            <rFont val="Tahoma"/>
            <family val="2"/>
          </rPr>
          <t xml:space="preserve">
Yeni Eklendi
</t>
        </r>
      </text>
    </comment>
    <comment ref="H14" authorId="0" shapeId="0" xr:uid="{00000000-0006-0000-0400-000003000000}">
      <text>
        <r>
          <rPr>
            <b/>
            <sz val="9"/>
            <color indexed="81"/>
            <rFont val="Tahoma"/>
            <family val="2"/>
          </rPr>
          <t>Yazar:</t>
        </r>
        <r>
          <rPr>
            <sz val="9"/>
            <color indexed="81"/>
            <rFont val="Tahoma"/>
            <family val="2"/>
          </rPr>
          <t xml:space="preserve">
Yeni Eklendi
</t>
        </r>
      </text>
    </comment>
    <comment ref="H17" authorId="0" shapeId="0" xr:uid="{00000000-0006-0000-0400-000004000000}">
      <text>
        <r>
          <rPr>
            <b/>
            <sz val="9"/>
            <color indexed="81"/>
            <rFont val="Tahoma"/>
            <family val="2"/>
          </rPr>
          <t>Yazar:</t>
        </r>
        <r>
          <rPr>
            <sz val="9"/>
            <color indexed="81"/>
            <rFont val="Tahoma"/>
            <family val="2"/>
          </rPr>
          <t xml:space="preserve">
Yeni Eklendi</t>
        </r>
      </text>
    </comment>
    <comment ref="H18" authorId="0" shapeId="0" xr:uid="{00000000-0006-0000-0400-000005000000}">
      <text>
        <r>
          <rPr>
            <b/>
            <sz val="9"/>
            <color indexed="81"/>
            <rFont val="Tahoma"/>
            <family val="2"/>
          </rPr>
          <t>Yazar:</t>
        </r>
        <r>
          <rPr>
            <sz val="9"/>
            <color indexed="81"/>
            <rFont val="Tahoma"/>
            <family val="2"/>
          </rPr>
          <t xml:space="preserve">
Yeni eklendi</t>
        </r>
      </text>
    </comment>
    <comment ref="H31" authorId="0" shapeId="0" xr:uid="{00000000-0006-0000-0400-000006000000}">
      <text>
        <r>
          <rPr>
            <b/>
            <sz val="9"/>
            <color indexed="81"/>
            <rFont val="Tahoma"/>
            <family val="2"/>
          </rPr>
          <t>Yazar:</t>
        </r>
        <r>
          <rPr>
            <sz val="9"/>
            <color indexed="81"/>
            <rFont val="Tahoma"/>
            <family val="2"/>
          </rPr>
          <t xml:space="preserve">
Yeni Eklendi</t>
        </r>
      </text>
    </comment>
    <comment ref="H34" authorId="0" shapeId="0" xr:uid="{00000000-0006-0000-0400-000007000000}">
      <text>
        <r>
          <rPr>
            <b/>
            <sz val="9"/>
            <color indexed="81"/>
            <rFont val="Tahoma"/>
            <family val="2"/>
          </rPr>
          <t>Yazar:</t>
        </r>
        <r>
          <rPr>
            <sz val="9"/>
            <color indexed="81"/>
            <rFont val="Tahoma"/>
            <family val="2"/>
          </rPr>
          <t xml:space="preserve">
Yeni Eklendi</t>
        </r>
      </text>
    </comment>
    <comment ref="H50" authorId="0" shapeId="0" xr:uid="{00000000-0006-0000-0400-000008000000}">
      <text>
        <r>
          <rPr>
            <b/>
            <sz val="9"/>
            <color indexed="81"/>
            <rFont val="Tahoma"/>
            <family val="2"/>
          </rPr>
          <t>Yazar:</t>
        </r>
        <r>
          <rPr>
            <sz val="9"/>
            <color indexed="81"/>
            <rFont val="Tahoma"/>
            <family val="2"/>
          </rPr>
          <t xml:space="preserve">
Yeni eklendi
</t>
        </r>
      </text>
    </comment>
    <comment ref="H68" authorId="0" shapeId="0" xr:uid="{00000000-0006-0000-0400-000009000000}">
      <text>
        <r>
          <rPr>
            <b/>
            <sz val="9"/>
            <color indexed="81"/>
            <rFont val="Tahoma"/>
            <family val="2"/>
          </rPr>
          <t>Yazar:</t>
        </r>
        <r>
          <rPr>
            <sz val="9"/>
            <color indexed="81"/>
            <rFont val="Tahoma"/>
            <family val="2"/>
          </rPr>
          <t xml:space="preserve">
Yeni eklendi</t>
        </r>
      </text>
    </comment>
    <comment ref="H74" authorId="0" shapeId="0" xr:uid="{00000000-0006-0000-0400-00000A000000}">
      <text>
        <r>
          <rPr>
            <b/>
            <sz val="9"/>
            <color indexed="81"/>
            <rFont val="Tahoma"/>
            <family val="2"/>
          </rPr>
          <t>Yazar:</t>
        </r>
        <r>
          <rPr>
            <sz val="9"/>
            <color indexed="81"/>
            <rFont val="Tahoma"/>
            <family val="2"/>
          </rPr>
          <t xml:space="preserve">
Bazı öğrenciler maddi hata düzeltmelerinden sonra ek sınav hakkı kazanabilirler
Rektör hocaya danışılacak
Yönetmelik gereğince, öğrencilerin  notların ilanından sonra 7 gün içerisinde başvuru ve hocanın bu başvuruları  7 gün içerisinde eğerlendirme hakkı  bulunmaktadır.
Bu arada  Ek sınav başvuruları  notların ilanı sonrasında ki 7 gün içerisinde yapılmaktadır.
Maddi hata sonucu ek sınavlardan sonra gelebilir bu durumda öğrenci ek sınavı kaçırmış olabilir. 
</t>
        </r>
      </text>
    </comment>
    <comment ref="H78" authorId="0" shapeId="0" xr:uid="{00000000-0006-0000-0400-00000B000000}">
      <text>
        <r>
          <rPr>
            <b/>
            <sz val="9"/>
            <color indexed="81"/>
            <rFont val="Tahoma"/>
            <family val="2"/>
          </rPr>
          <t>Yazar:</t>
        </r>
        <r>
          <rPr>
            <sz val="9"/>
            <color indexed="81"/>
            <rFont val="Tahoma"/>
            <family val="2"/>
          </rPr>
          <t xml:space="preserve">
Yeni eklendi</t>
        </r>
      </text>
    </comment>
    <comment ref="H84" authorId="0" shapeId="0" xr:uid="{00000000-0006-0000-0400-00000C000000}">
      <text>
        <r>
          <rPr>
            <b/>
            <sz val="9"/>
            <color indexed="81"/>
            <rFont val="Tahoma"/>
            <family val="2"/>
          </rPr>
          <t>Yazar:</t>
        </r>
        <r>
          <rPr>
            <sz val="9"/>
            <color indexed="81"/>
            <rFont val="Tahoma"/>
            <family val="2"/>
          </rPr>
          <t xml:space="preserve">
Yeni eklendi. Ekmadde 1 yatay geçiş ile başarıya dayalı yatay geçiş (önlisans) ten ayrı olarak, kurum içi yatay geçiş ve çift andal yandal başvurularının  Güz dönemi notarının ilanı 19 Ocak 2021 gününde olduğu için ayrı tarihte alınması uygun olacaktır.</t>
        </r>
      </text>
    </comment>
    <comment ref="H87" authorId="0" shapeId="0" xr:uid="{00000000-0006-0000-0400-00000D000000}">
      <text>
        <r>
          <rPr>
            <b/>
            <sz val="9"/>
            <color indexed="81"/>
            <rFont val="Tahoma"/>
            <family val="2"/>
            <charset val="162"/>
          </rPr>
          <t>Yazar:</t>
        </r>
        <r>
          <rPr>
            <sz val="9"/>
            <color indexed="81"/>
            <rFont val="Tahoma"/>
            <family val="2"/>
            <charset val="162"/>
          </rPr>
          <t xml:space="preserve">
YDYO önerisi ile yeni eklendi</t>
        </r>
      </text>
    </comment>
    <comment ref="H88" authorId="0" shapeId="0" xr:uid="{00000000-0006-0000-0400-00000E000000}">
      <text>
        <r>
          <rPr>
            <b/>
            <sz val="9"/>
            <color indexed="81"/>
            <rFont val="Tahoma"/>
            <family val="2"/>
            <charset val="162"/>
          </rPr>
          <t>Yazar:</t>
        </r>
        <r>
          <rPr>
            <sz val="9"/>
            <color indexed="81"/>
            <rFont val="Tahoma"/>
            <family val="2"/>
            <charset val="162"/>
          </rPr>
          <t xml:space="preserve">
YDYO tarafından yeterlik sınavının 25 ocağa alınması sonrasında bu tarih 26 ocak olarak değiştirilmiştir.
</t>
        </r>
      </text>
    </comment>
    <comment ref="H89" authorId="0" shapeId="0" xr:uid="{00000000-0006-0000-0400-00000F000000}">
      <text>
        <r>
          <rPr>
            <b/>
            <sz val="9"/>
            <color indexed="81"/>
            <rFont val="Tahoma"/>
            <family val="2"/>
          </rPr>
          <t>Yazar:</t>
        </r>
        <r>
          <rPr>
            <sz val="9"/>
            <color indexed="81"/>
            <rFont val="Tahoma"/>
            <family val="2"/>
          </rPr>
          <t xml:space="preserve">
Yatay geçiş başvurusu yapanlarda bu alana eklendi </t>
        </r>
      </text>
    </comment>
    <comment ref="H90" authorId="0" shapeId="0" xr:uid="{00000000-0006-0000-0400-000010000000}">
      <text>
        <r>
          <rPr>
            <b/>
            <sz val="9"/>
            <color indexed="81"/>
            <rFont val="Tahoma"/>
            <family val="2"/>
            <charset val="162"/>
          </rPr>
          <t>Yazar:</t>
        </r>
        <r>
          <rPr>
            <sz val="9"/>
            <color indexed="81"/>
            <rFont val="Tahoma"/>
            <family val="2"/>
            <charset val="162"/>
          </rPr>
          <t xml:space="preserve">
YDYO tarafından yeterlik sınavının 25 ocağa alınması sonrasında bu tarih 26 ocak olarak değiştirilmiştir.
</t>
        </r>
      </text>
    </comment>
    <comment ref="H123" authorId="0" shapeId="0" xr:uid="{00000000-0006-0000-0400-000011000000}">
      <text>
        <r>
          <rPr>
            <b/>
            <sz val="9"/>
            <color indexed="81"/>
            <rFont val="Tahoma"/>
            <family val="2"/>
          </rPr>
          <t>Yazar:</t>
        </r>
        <r>
          <rPr>
            <sz val="9"/>
            <color indexed="81"/>
            <rFont val="Tahoma"/>
            <family val="2"/>
          </rPr>
          <t xml:space="preserve">
Yeni eklendi
</t>
        </r>
      </text>
    </comment>
    <comment ref="H127" authorId="0" shapeId="0" xr:uid="{00000000-0006-0000-0400-000012000000}">
      <text>
        <r>
          <rPr>
            <b/>
            <sz val="9"/>
            <color indexed="81"/>
            <rFont val="Tahoma"/>
            <family val="2"/>
          </rPr>
          <t>Yazar:</t>
        </r>
        <r>
          <rPr>
            <sz val="9"/>
            <color indexed="81"/>
            <rFont val="Tahoma"/>
            <family val="2"/>
          </rPr>
          <t xml:space="preserve">
Haziran içerisine alındı.Bahar dönemi notları belli olmadan açılacak derslerin belirlenmesinin zorluğu yaşanılıyor.</t>
        </r>
      </text>
    </comment>
    <comment ref="H133" authorId="0" shapeId="0" xr:uid="{00000000-0006-0000-0400-000013000000}">
      <text>
        <r>
          <rPr>
            <b/>
            <sz val="9"/>
            <color indexed="81"/>
            <rFont val="Tahoma"/>
            <family val="2"/>
          </rPr>
          <t>Yazar:</t>
        </r>
        <r>
          <rPr>
            <sz val="9"/>
            <color indexed="81"/>
            <rFont val="Tahoma"/>
            <family val="2"/>
          </rPr>
          <t xml:space="preserve">
Bazı öğrenciler maddi hata düzeltmelerinden sonra ek sınav hakkı kazanabilirler
Rektör hocaya danışılacak
Yönetmelik gereğince, öğrencilerin  notların ilanından sonra 7 gün içerisinde başvuru ve hocanın bu başvuruları  7 gün içerisinde eğerlendirme hakkı  bulunmaktadır.
Bu arada  Ek sınav başvuruları  notların ilanı sonrasında ki 7 gün içerisinde yapılmaktadır.
Maddi hata sonucu ek sınavlardan sonra gelebilir bu durumda öğrenci ek sınavı kaçırmış olabilir. 
</t>
        </r>
      </text>
    </comment>
    <comment ref="E146" authorId="0" shapeId="0" xr:uid="{00000000-0006-0000-0400-000014000000}">
      <text>
        <r>
          <rPr>
            <b/>
            <sz val="9"/>
            <color indexed="81"/>
            <rFont val="Tahoma"/>
            <family val="2"/>
          </rPr>
          <t>Yazar:</t>
        </r>
        <r>
          <rPr>
            <sz val="9"/>
            <color indexed="81"/>
            <rFont val="Tahoma"/>
            <family val="2"/>
          </rPr>
          <t xml:space="preserve">
Tarih netleşmedi! Dönem sonu sınavının bütünlemesi olarak düşünüldüğünde tarihin çok geç olabileceği ama yaz okulu adı ile açıldığı için yaz okulunun başlamasından önce yapılması konusunda tereddütleri olduğu için senatoda tekrar durumun değerlendirilmesi istenecek. 
</t>
        </r>
      </text>
    </comment>
    <comment ref="G146" authorId="0" shapeId="0" xr:uid="{00000000-0006-0000-0400-000015000000}">
      <text>
        <r>
          <rPr>
            <b/>
            <sz val="9"/>
            <color indexed="81"/>
            <rFont val="Tahoma"/>
            <family val="2"/>
          </rPr>
          <t>Yazar:</t>
        </r>
        <r>
          <rPr>
            <sz val="9"/>
            <color indexed="81"/>
            <rFont val="Tahoma"/>
            <family val="2"/>
          </rPr>
          <t xml:space="preserve">
Tarih netleşmedi! Dönem sonu sınavının bütünlemesi olarak düşünüldüğünde tarihin çok geç olabileceği ama yaz okulu adı ile açıldığı için yaz okulunun başlamasından önce yapılması konusunda tereddütleri olduğu için senatoda tekrar durumun değerlendirilmesi istenecek. 
</t>
        </r>
      </text>
    </comment>
    <comment ref="H147" authorId="0" shapeId="0" xr:uid="{00000000-0006-0000-0400-000016000000}">
      <text>
        <r>
          <rPr>
            <b/>
            <sz val="9"/>
            <color indexed="81"/>
            <rFont val="Tahoma"/>
            <family val="2"/>
          </rPr>
          <t>Yazar:</t>
        </r>
        <r>
          <rPr>
            <sz val="9"/>
            <color indexed="81"/>
            <rFont val="Tahoma"/>
            <family val="2"/>
          </rPr>
          <t xml:space="preserve">
Eski takvimde Yaz öğretimi derslerinden önce sisteme girilmesi isitendiğinde sorun olması nedeni ile  Bahar döneminden  yaz öğretimi içerisine kaydırılması önerilmektedir.
</t>
        </r>
      </text>
    </comment>
    <comment ref="H152" authorId="0" shapeId="0" xr:uid="{00000000-0006-0000-0400-000017000000}">
      <text>
        <r>
          <rPr>
            <b/>
            <sz val="9"/>
            <color indexed="81"/>
            <rFont val="Tahoma"/>
            <family val="2"/>
          </rPr>
          <t>Yazar:</t>
        </r>
        <r>
          <rPr>
            <sz val="9"/>
            <color indexed="81"/>
            <rFont val="Tahoma"/>
            <family val="2"/>
          </rPr>
          <t xml:space="preserve">
Yeni eklendi</t>
        </r>
      </text>
    </comment>
    <comment ref="H159" authorId="0" shapeId="0" xr:uid="{00000000-0006-0000-0400-000018000000}">
      <text>
        <r>
          <rPr>
            <b/>
            <sz val="9"/>
            <color indexed="81"/>
            <rFont val="Tahoma"/>
            <family val="2"/>
          </rPr>
          <t>Yazar:</t>
        </r>
        <r>
          <rPr>
            <sz val="9"/>
            <color indexed="81"/>
            <rFont val="Tahoma"/>
            <family val="2"/>
          </rPr>
          <t xml:space="preserve">
Yazar:
Bazı öğrenciler maddi hata düzeltmelerinden sonra ek sınav hakkı kazanabilirler
Rektör hocaya danışılacak
Yönetmelik gereğince, öğrencilerin  notların ilanından sonra 7 gün içerisinde başvuru ve hocanın bu başvuruları  7 gün içerisinde eğerlendirme hakkı  bulunmaktadır.
Bu arada  Ek sınav başvuruları  notların ilanı sonrasında ki 7 gün içerisinde yapılmaktadır.
Maddi hata sonucu ek sınavlardan sonra gelebilir bu durumda öğrenci ek sınavı kaçırmış olabilir.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G4" authorId="0" shapeId="0" xr:uid="{00000000-0006-0000-0500-000001000000}">
      <text>
        <r>
          <rPr>
            <b/>
            <sz val="9"/>
            <color indexed="81"/>
            <rFont val="Tahoma"/>
            <family val="2"/>
          </rPr>
          <t>Yazar:</t>
        </r>
        <r>
          <rPr>
            <sz val="9"/>
            <color indexed="81"/>
            <rFont val="Tahoma"/>
            <family val="2"/>
          </rPr>
          <t xml:space="preserve">
Yeni Eklendi</t>
        </r>
      </text>
    </comment>
    <comment ref="G10" authorId="0" shapeId="0" xr:uid="{00000000-0006-0000-0500-000002000000}">
      <text>
        <r>
          <rPr>
            <b/>
            <sz val="9"/>
            <color indexed="81"/>
            <rFont val="Tahoma"/>
            <family val="2"/>
          </rPr>
          <t>Yazar:</t>
        </r>
        <r>
          <rPr>
            <sz val="9"/>
            <color indexed="81"/>
            <rFont val="Tahoma"/>
            <family val="2"/>
          </rPr>
          <t xml:space="preserve">
Yeni Eklendi
</t>
        </r>
      </text>
    </comment>
    <comment ref="G14" authorId="0" shapeId="0" xr:uid="{00000000-0006-0000-0500-000003000000}">
      <text>
        <r>
          <rPr>
            <b/>
            <sz val="9"/>
            <color indexed="81"/>
            <rFont val="Tahoma"/>
            <family val="2"/>
          </rPr>
          <t>Yazar:</t>
        </r>
        <r>
          <rPr>
            <sz val="9"/>
            <color indexed="81"/>
            <rFont val="Tahoma"/>
            <family val="2"/>
          </rPr>
          <t xml:space="preserve">
Yeni Eklendi
</t>
        </r>
      </text>
    </comment>
    <comment ref="G17" authorId="0" shapeId="0" xr:uid="{00000000-0006-0000-0500-000004000000}">
      <text>
        <r>
          <rPr>
            <b/>
            <sz val="9"/>
            <color indexed="81"/>
            <rFont val="Tahoma"/>
            <family val="2"/>
          </rPr>
          <t>Yazar:</t>
        </r>
        <r>
          <rPr>
            <sz val="9"/>
            <color indexed="81"/>
            <rFont val="Tahoma"/>
            <family val="2"/>
          </rPr>
          <t xml:space="preserve">
Yeni Eklendi</t>
        </r>
      </text>
    </comment>
    <comment ref="G18" authorId="0" shapeId="0" xr:uid="{00000000-0006-0000-0500-000005000000}">
      <text>
        <r>
          <rPr>
            <b/>
            <sz val="9"/>
            <color indexed="81"/>
            <rFont val="Tahoma"/>
            <family val="2"/>
          </rPr>
          <t>Yazar:</t>
        </r>
        <r>
          <rPr>
            <sz val="9"/>
            <color indexed="81"/>
            <rFont val="Tahoma"/>
            <family val="2"/>
          </rPr>
          <t xml:space="preserve">
Yeni eklendi</t>
        </r>
      </text>
    </comment>
    <comment ref="G30" authorId="0" shapeId="0" xr:uid="{00000000-0006-0000-0500-000006000000}">
      <text>
        <r>
          <rPr>
            <b/>
            <sz val="9"/>
            <color indexed="81"/>
            <rFont val="Tahoma"/>
            <family val="2"/>
          </rPr>
          <t>Yazar:</t>
        </r>
        <r>
          <rPr>
            <sz val="9"/>
            <color indexed="81"/>
            <rFont val="Tahoma"/>
            <family val="2"/>
          </rPr>
          <t xml:space="preserve">
Yeni Eklendi</t>
        </r>
      </text>
    </comment>
    <comment ref="G34" authorId="0" shapeId="0" xr:uid="{00000000-0006-0000-0500-000007000000}">
      <text>
        <r>
          <rPr>
            <b/>
            <sz val="9"/>
            <color indexed="81"/>
            <rFont val="Tahoma"/>
            <family val="2"/>
          </rPr>
          <t>Yazar:</t>
        </r>
        <r>
          <rPr>
            <sz val="9"/>
            <color indexed="81"/>
            <rFont val="Tahoma"/>
            <family val="2"/>
          </rPr>
          <t xml:space="preserve">
Yeni Eklendi</t>
        </r>
      </text>
    </comment>
    <comment ref="G50" authorId="0" shapeId="0" xr:uid="{00000000-0006-0000-0500-000008000000}">
      <text>
        <r>
          <rPr>
            <b/>
            <sz val="9"/>
            <color indexed="81"/>
            <rFont val="Tahoma"/>
            <family val="2"/>
          </rPr>
          <t>Yazar:</t>
        </r>
        <r>
          <rPr>
            <sz val="9"/>
            <color indexed="81"/>
            <rFont val="Tahoma"/>
            <family val="2"/>
          </rPr>
          <t xml:space="preserve">
Yeni eklendi
</t>
        </r>
      </text>
    </comment>
    <comment ref="G68" authorId="0" shapeId="0" xr:uid="{00000000-0006-0000-0500-000009000000}">
      <text>
        <r>
          <rPr>
            <b/>
            <sz val="9"/>
            <color indexed="81"/>
            <rFont val="Tahoma"/>
            <family val="2"/>
          </rPr>
          <t>Yazar:</t>
        </r>
        <r>
          <rPr>
            <sz val="9"/>
            <color indexed="81"/>
            <rFont val="Tahoma"/>
            <family val="2"/>
          </rPr>
          <t xml:space="preserve">
Yeni eklendi</t>
        </r>
      </text>
    </comment>
    <comment ref="G73" authorId="0" shapeId="0" xr:uid="{00000000-0006-0000-0500-00000A000000}">
      <text>
        <r>
          <rPr>
            <b/>
            <sz val="9"/>
            <color indexed="81"/>
            <rFont val="Tahoma"/>
            <family val="2"/>
          </rPr>
          <t>Yazar:</t>
        </r>
        <r>
          <rPr>
            <sz val="9"/>
            <color indexed="81"/>
            <rFont val="Tahoma"/>
            <family val="2"/>
          </rPr>
          <t xml:space="preserve">
Bazı öğrenciler maddi hata düzeltmelerinden sonra ek sınav hakkı kazanabilirler
Rektör hocaya danışılacak
Yönetmelik gereğince, öğrencilerin  notların ilanından sonra 7 gün içerisinde başvuru ve hocanın bu başvuruları  7 gün içerisinde eğerlendirme hakkı  bulunmaktadır.
Bu arada  Ek sınav başvuruları  notların ilanı sonrasında ki 7 gün içerisinde yapılmaktadır.
Maddi hata sonucu ek sınavlardan sonra gelebilir bu durumda öğrenci ek sınavı kaçırmış olabilir. 
</t>
        </r>
      </text>
    </comment>
    <comment ref="G78" authorId="0" shapeId="0" xr:uid="{00000000-0006-0000-0500-00000B000000}">
      <text>
        <r>
          <rPr>
            <b/>
            <sz val="9"/>
            <color indexed="81"/>
            <rFont val="Tahoma"/>
            <family val="2"/>
          </rPr>
          <t>Yazar:</t>
        </r>
        <r>
          <rPr>
            <sz val="9"/>
            <color indexed="81"/>
            <rFont val="Tahoma"/>
            <family val="2"/>
          </rPr>
          <t xml:space="preserve">
Yeni eklendi</t>
        </r>
      </text>
    </comment>
    <comment ref="G84" authorId="0" shapeId="0" xr:uid="{00000000-0006-0000-0500-00000C000000}">
      <text>
        <r>
          <rPr>
            <b/>
            <sz val="9"/>
            <color indexed="81"/>
            <rFont val="Tahoma"/>
            <family val="2"/>
          </rPr>
          <t>Yazar:</t>
        </r>
        <r>
          <rPr>
            <sz val="9"/>
            <color indexed="81"/>
            <rFont val="Tahoma"/>
            <family val="2"/>
          </rPr>
          <t xml:space="preserve">
Yeni eklendi. Ekmadde 1 yatay geçiş ile başarıya dayalı yatay geçiş (önlisans) ten ayrı olarak, kurum içi yatay geçiş ve çift andal yandal başvurularının  Güz dönemi notarının ilanı 19 Ocak 2021 gününde olduğu için ayrı tarihte alınması uygun olacaktır.</t>
        </r>
      </text>
    </comment>
    <comment ref="G87" authorId="0" shapeId="0" xr:uid="{00000000-0006-0000-0500-00000D000000}">
      <text>
        <r>
          <rPr>
            <b/>
            <sz val="9"/>
            <color indexed="81"/>
            <rFont val="Tahoma"/>
            <family val="2"/>
            <charset val="162"/>
          </rPr>
          <t>Yazar:</t>
        </r>
        <r>
          <rPr>
            <sz val="9"/>
            <color indexed="81"/>
            <rFont val="Tahoma"/>
            <family val="2"/>
            <charset val="162"/>
          </rPr>
          <t xml:space="preserve">
YDYO önerisi ile yeni eklendi</t>
        </r>
      </text>
    </comment>
    <comment ref="G88" authorId="0" shapeId="0" xr:uid="{00000000-0006-0000-0500-00000E000000}">
      <text>
        <r>
          <rPr>
            <b/>
            <sz val="9"/>
            <color indexed="81"/>
            <rFont val="Tahoma"/>
            <family val="2"/>
          </rPr>
          <t>Yazar:</t>
        </r>
        <r>
          <rPr>
            <sz val="9"/>
            <color indexed="81"/>
            <rFont val="Tahoma"/>
            <family val="2"/>
          </rPr>
          <t xml:space="preserve">
Yatay geçiş başvurusu yapanlarda bu alana eklendi </t>
        </r>
      </text>
    </comment>
    <comment ref="G90" authorId="0" shapeId="0" xr:uid="{00000000-0006-0000-0500-00000F000000}">
      <text>
        <r>
          <rPr>
            <b/>
            <sz val="9"/>
            <color indexed="81"/>
            <rFont val="Tahoma"/>
            <family val="2"/>
            <charset val="162"/>
          </rPr>
          <t>Yazar:</t>
        </r>
        <r>
          <rPr>
            <sz val="9"/>
            <color indexed="81"/>
            <rFont val="Tahoma"/>
            <family val="2"/>
            <charset val="162"/>
          </rPr>
          <t xml:space="preserve">
YDYO tarafından yeterlik sınavının 25 ocağa alınması sonrasında bu tarih 26 ocak olarak değiştirilmiştir.
</t>
        </r>
      </text>
    </comment>
    <comment ref="G91" authorId="0" shapeId="0" xr:uid="{00000000-0006-0000-0500-000010000000}">
      <text>
        <r>
          <rPr>
            <b/>
            <sz val="9"/>
            <color indexed="81"/>
            <rFont val="Tahoma"/>
            <family val="2"/>
            <charset val="162"/>
          </rPr>
          <t>Yazar:</t>
        </r>
        <r>
          <rPr>
            <sz val="9"/>
            <color indexed="81"/>
            <rFont val="Tahoma"/>
            <family val="2"/>
            <charset val="162"/>
          </rPr>
          <t xml:space="preserve">
YDYO tarafından yeterlik sınavının 25 ocağa alınması sonrasında bu tarih 26 ocak olarak değiştirilmiştir.
</t>
        </r>
      </text>
    </comment>
    <comment ref="G124" authorId="0" shapeId="0" xr:uid="{00000000-0006-0000-0500-000011000000}">
      <text>
        <r>
          <rPr>
            <b/>
            <sz val="9"/>
            <color indexed="81"/>
            <rFont val="Tahoma"/>
            <family val="2"/>
          </rPr>
          <t>Yazar:</t>
        </r>
        <r>
          <rPr>
            <sz val="9"/>
            <color indexed="81"/>
            <rFont val="Tahoma"/>
            <family val="2"/>
          </rPr>
          <t xml:space="preserve">
Yeni eklendi
</t>
        </r>
      </text>
    </comment>
    <comment ref="G127" authorId="0" shapeId="0" xr:uid="{00000000-0006-0000-0500-000012000000}">
      <text>
        <r>
          <rPr>
            <b/>
            <sz val="9"/>
            <color indexed="81"/>
            <rFont val="Tahoma"/>
            <family val="2"/>
          </rPr>
          <t>Yazar:</t>
        </r>
        <r>
          <rPr>
            <sz val="9"/>
            <color indexed="81"/>
            <rFont val="Tahoma"/>
            <family val="2"/>
          </rPr>
          <t xml:space="preserve">
Haziran içerisine alındı.Bahar dönemi notları belli olmadan açılacak derslerin belirlenmesinin zorluğu yaşanılıyor.</t>
        </r>
      </text>
    </comment>
    <comment ref="G131" authorId="0" shapeId="0" xr:uid="{00000000-0006-0000-0500-000013000000}">
      <text>
        <r>
          <rPr>
            <b/>
            <sz val="9"/>
            <color indexed="81"/>
            <rFont val="Tahoma"/>
            <family val="2"/>
          </rPr>
          <t>Yazar:</t>
        </r>
        <r>
          <rPr>
            <sz val="9"/>
            <color indexed="81"/>
            <rFont val="Tahoma"/>
            <family val="2"/>
          </rPr>
          <t xml:space="preserve">
Bazı öğrenciler maddi hata düzeltmelerinden sonra ek sınav hakkı kazanabilirler
Rektör hocaya danışılacak
Yönetmelik gereğince, öğrencilerin  notların ilanından sonra 7 gün içerisinde başvuru ve hocanın bu başvuruları  7 gün içerisinde eğerlendirme hakkı  bulunmaktadır.
Bu arada  Ek sınav başvuruları  notların ilanı sonrasında ki 7 gün içerisinde yapılmaktadır.
Maddi hata sonucu ek sınavlardan sonra gelebilir bu durumda öğrenci ek sınavı kaçırmış olabilir. 
</t>
        </r>
      </text>
    </comment>
    <comment ref="G147" authorId="0" shapeId="0" xr:uid="{00000000-0006-0000-0500-000014000000}">
      <text>
        <r>
          <rPr>
            <b/>
            <sz val="9"/>
            <color indexed="81"/>
            <rFont val="Tahoma"/>
            <family val="2"/>
          </rPr>
          <t>Yazar:</t>
        </r>
        <r>
          <rPr>
            <sz val="9"/>
            <color indexed="81"/>
            <rFont val="Tahoma"/>
            <family val="2"/>
          </rPr>
          <t xml:space="preserve">
Eski takvimde Yaz öğretimi derslerinden önce sisteme girilmesi isitendiğinde sorun olması nedeni ile  Bahar döneminden  yaz öğretimi içerisine kaydırılması önerilmektedir.
</t>
        </r>
      </text>
    </comment>
    <comment ref="G150" authorId="0" shapeId="0" xr:uid="{00000000-0006-0000-0500-000015000000}">
      <text>
        <r>
          <rPr>
            <b/>
            <sz val="9"/>
            <color indexed="81"/>
            <rFont val="Tahoma"/>
            <family val="2"/>
          </rPr>
          <t>Yazar:</t>
        </r>
        <r>
          <rPr>
            <sz val="9"/>
            <color indexed="81"/>
            <rFont val="Tahoma"/>
            <family val="2"/>
          </rPr>
          <t xml:space="preserve">
Yeni eklendi</t>
        </r>
      </text>
    </comment>
    <comment ref="F151" authorId="0" shapeId="0" xr:uid="{00000000-0006-0000-0500-000016000000}">
      <text>
        <r>
          <rPr>
            <b/>
            <sz val="9"/>
            <color indexed="81"/>
            <rFont val="Tahoma"/>
            <family val="2"/>
          </rPr>
          <t>Yazar:</t>
        </r>
        <r>
          <rPr>
            <sz val="9"/>
            <color indexed="81"/>
            <rFont val="Tahoma"/>
            <family val="2"/>
          </rPr>
          <t xml:space="preserve">
Tarih netleşmedi! Dönem sonu sınavının bütünlemesi olarak düşünüldüğünde tarihin çok geç olabileceği ama yaz okulu adı ile açıldığı için yaz okulunun başlamasından önce yapılması konusunda tereddütleri olduğu için senatoda tekrar durumun değerlendirilmesi istenecek. 
</t>
        </r>
      </text>
    </comment>
    <comment ref="G156" authorId="0" shapeId="0" xr:uid="{00000000-0006-0000-0500-000017000000}">
      <text>
        <r>
          <rPr>
            <b/>
            <sz val="9"/>
            <color indexed="81"/>
            <rFont val="Tahoma"/>
            <family val="2"/>
          </rPr>
          <t>Yazar:</t>
        </r>
        <r>
          <rPr>
            <sz val="9"/>
            <color indexed="81"/>
            <rFont val="Tahoma"/>
            <family val="2"/>
          </rPr>
          <t xml:space="preserve">
Yazar:
Bazı öğrenciler maddi hata düzeltmelerinden sonra ek sınav hakkı kazanabilirler
Rektör hocaya danışılacak
Yönetmelik gereğince, öğrencilerin  notların ilanından sonra 7 gün içerisinde başvuru ve hocanın bu başvuruları  7 gün içerisinde eğerlendirme hakkı  bulunmaktadır.
Bu arada  Ek sınav başvuruları  notların ilanı sonrasında ki 7 gün içerisinde yapılmaktadır.
Maddi hata sonucu ek sınavlardan sonra gelebilir bu durumda öğrenci ek sınavı kaçırmış olabilir.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F60" authorId="0" shapeId="0" xr:uid="{00000000-0006-0000-0600-000001000000}">
      <text>
        <r>
          <rPr>
            <b/>
            <sz val="9"/>
            <color indexed="81"/>
            <rFont val="Tahoma"/>
            <family val="2"/>
          </rPr>
          <t>Yazar:</t>
        </r>
        <r>
          <rPr>
            <sz val="9"/>
            <color indexed="81"/>
            <rFont val="Tahoma"/>
            <family val="2"/>
          </rPr>
          <t xml:space="preserve">
Yeni eklendi</t>
        </r>
      </text>
    </comment>
    <comment ref="F98" authorId="0" shapeId="0" xr:uid="{00000000-0006-0000-0600-000002000000}">
      <text>
        <r>
          <rPr>
            <b/>
            <sz val="9"/>
            <color indexed="81"/>
            <rFont val="Tahoma"/>
            <family val="2"/>
          </rPr>
          <t>Yazar:</t>
        </r>
        <r>
          <rPr>
            <sz val="9"/>
            <color indexed="81"/>
            <rFont val="Tahoma"/>
            <family val="2"/>
          </rPr>
          <t xml:space="preserve">
Bu tarihi mayıs içine alalımmı 
</t>
        </r>
      </text>
    </comment>
    <comment ref="F115" authorId="0" shapeId="0" xr:uid="{00000000-0006-0000-0600-000003000000}">
      <text>
        <r>
          <rPr>
            <b/>
            <sz val="9"/>
            <color indexed="81"/>
            <rFont val="Tahoma"/>
            <family val="2"/>
          </rPr>
          <t>Yazar:</t>
        </r>
        <r>
          <rPr>
            <sz val="9"/>
            <color indexed="81"/>
            <rFont val="Tahoma"/>
            <family val="2"/>
          </rPr>
          <t xml:space="preserve">
Yeni eklendi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F61" authorId="0" shapeId="0" xr:uid="{00000000-0006-0000-0700-000001000000}">
      <text>
        <r>
          <rPr>
            <b/>
            <sz val="9"/>
            <color indexed="81"/>
            <rFont val="Tahoma"/>
            <family val="2"/>
          </rPr>
          <t>Yazar:</t>
        </r>
        <r>
          <rPr>
            <sz val="9"/>
            <color indexed="81"/>
            <rFont val="Tahoma"/>
            <family val="2"/>
          </rPr>
          <t xml:space="preserve">
Yeni eklendi</t>
        </r>
      </text>
    </comment>
    <comment ref="F96" authorId="0" shapeId="0" xr:uid="{00000000-0006-0000-0700-000002000000}">
      <text>
        <r>
          <rPr>
            <b/>
            <sz val="9"/>
            <color indexed="81"/>
            <rFont val="Tahoma"/>
            <family val="2"/>
          </rPr>
          <t>Yazar:</t>
        </r>
        <r>
          <rPr>
            <sz val="9"/>
            <color indexed="81"/>
            <rFont val="Tahoma"/>
            <family val="2"/>
          </rPr>
          <t xml:space="preserve">
Bu tarihi mayıs içine alalımmı 
</t>
        </r>
      </text>
    </comment>
    <comment ref="F112" authorId="0" shapeId="0" xr:uid="{00000000-0006-0000-0700-000003000000}">
      <text>
        <r>
          <rPr>
            <b/>
            <sz val="9"/>
            <color indexed="81"/>
            <rFont val="Tahoma"/>
            <family val="2"/>
          </rPr>
          <t>Yazar:</t>
        </r>
        <r>
          <rPr>
            <sz val="9"/>
            <color indexed="81"/>
            <rFont val="Tahoma"/>
            <family val="2"/>
          </rPr>
          <t xml:space="preserve">
Yeni eklendi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F61" authorId="0" shapeId="0" xr:uid="{00000000-0006-0000-0800-000001000000}">
      <text>
        <r>
          <rPr>
            <b/>
            <sz val="9"/>
            <color indexed="81"/>
            <rFont val="Tahoma"/>
            <family val="2"/>
          </rPr>
          <t>Yazar:</t>
        </r>
        <r>
          <rPr>
            <sz val="9"/>
            <color indexed="81"/>
            <rFont val="Tahoma"/>
            <family val="2"/>
          </rPr>
          <t xml:space="preserve">
Yeni eklendi</t>
        </r>
      </text>
    </comment>
    <comment ref="F96" authorId="0" shapeId="0" xr:uid="{00000000-0006-0000-0800-000002000000}">
      <text>
        <r>
          <rPr>
            <b/>
            <sz val="9"/>
            <color indexed="81"/>
            <rFont val="Tahoma"/>
            <family val="2"/>
          </rPr>
          <t>Yazar:</t>
        </r>
        <r>
          <rPr>
            <sz val="9"/>
            <color indexed="81"/>
            <rFont val="Tahoma"/>
            <family val="2"/>
          </rPr>
          <t xml:space="preserve">
Bu tarihi mayıs içine alalımmı 
</t>
        </r>
      </text>
    </comment>
    <comment ref="F112" authorId="0" shapeId="0" xr:uid="{00000000-0006-0000-0800-000003000000}">
      <text>
        <r>
          <rPr>
            <b/>
            <sz val="9"/>
            <color indexed="81"/>
            <rFont val="Tahoma"/>
            <family val="2"/>
          </rPr>
          <t>Yazar:</t>
        </r>
        <r>
          <rPr>
            <sz val="9"/>
            <color indexed="81"/>
            <rFont val="Tahoma"/>
            <family val="2"/>
          </rPr>
          <t xml:space="preserve">
Yeni eklendi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E61" authorId="0" shapeId="0" xr:uid="{00000000-0006-0000-0C00-000001000000}">
      <text>
        <r>
          <rPr>
            <b/>
            <sz val="9"/>
            <color indexed="81"/>
            <rFont val="Tahoma"/>
            <family val="2"/>
          </rPr>
          <t>Yazar:</t>
        </r>
        <r>
          <rPr>
            <sz val="9"/>
            <color indexed="81"/>
            <rFont val="Tahoma"/>
            <family val="2"/>
          </rPr>
          <t xml:space="preserve">
Yeni eklendi</t>
        </r>
      </text>
    </comment>
    <comment ref="E95" authorId="0" shapeId="0" xr:uid="{00000000-0006-0000-0C00-000002000000}">
      <text>
        <r>
          <rPr>
            <b/>
            <sz val="9"/>
            <color indexed="81"/>
            <rFont val="Tahoma"/>
            <family val="2"/>
          </rPr>
          <t>Yazar:</t>
        </r>
        <r>
          <rPr>
            <sz val="9"/>
            <color indexed="81"/>
            <rFont val="Tahoma"/>
            <family val="2"/>
          </rPr>
          <t xml:space="preserve">
Bu tarihi mayıs içine alalımmı 
</t>
        </r>
      </text>
    </comment>
  </commentList>
</comments>
</file>

<file path=xl/sharedStrings.xml><?xml version="1.0" encoding="utf-8"?>
<sst xmlns="http://schemas.openxmlformats.org/spreadsheetml/2006/main" count="4624" uniqueCount="493">
  <si>
    <t>BİTİŞ</t>
  </si>
  <si>
    <t>AÇIKLAMA</t>
  </si>
  <si>
    <t>23 Aralık 2019 Pazartesi</t>
  </si>
  <si>
    <t>10 Ocak 2020 Cuma</t>
  </si>
  <si>
    <t>Yatay geçiş, çift anadal ve yandal başvuruları</t>
  </si>
  <si>
    <t>06 Ocak 2020 Pazartesi</t>
  </si>
  <si>
    <t>17 Ocak 2020 Cuma</t>
  </si>
  <si>
    <t>Kayıtlı Öğrencilerin Öğrenim ücreti 2. taksit ödemeleri</t>
  </si>
  <si>
    <t>Fen Bilimleri Enstitüsü, Sosyal Bilimler Enstitüsü ve Uzaktan Eğitim lisansüstü program başvuruları</t>
  </si>
  <si>
    <t>20 Ocak 2020 Pazartesi</t>
  </si>
  <si>
    <t>Sosyal Bilimler Enstitüsü yüksek lisans programları mülakatları</t>
  </si>
  <si>
    <t>21 Ocak 2020 Salı</t>
  </si>
  <si>
    <t>Sosyal Bilimler Enstitüsü doktora programları mülakatları</t>
  </si>
  <si>
    <t>İngilizce yeterlik sınavı (lisans, yatay geçiş başvurusu yapan öğrenciler ve lisansüstü öğrenciler)</t>
  </si>
  <si>
    <t>23 Ocak 2020 Perşembe</t>
  </si>
  <si>
    <t>20 Ocak 2020 tarihinde yapılan İngilizce yeterlik sınavı sonucunun duyurulması</t>
  </si>
  <si>
    <t>24 Ocak 2020 Cuma</t>
  </si>
  <si>
    <t>Enstitüler lisansüstü programlara başvuru sonuçlarının duyurulması</t>
  </si>
  <si>
    <t>27 Ocak 2020 Pazartesi</t>
  </si>
  <si>
    <t>Enstitüler tarafından lisansüstü programlara kabul edilen adayların başvuru evraklarının Öğrenci Dekanlığına iletilmesinin son günü</t>
  </si>
  <si>
    <t>Temel İngilizce Bölümü 3. kur derslerinin başlaması</t>
  </si>
  <si>
    <t>28 Ocak 2020 Salı</t>
  </si>
  <si>
    <t>31 Ocak 2020 Cuma</t>
  </si>
  <si>
    <t>Lisansüstü programlar için eğitim ücreti ödeme ve kesin kayıt işlemleri</t>
  </si>
  <si>
    <t>29 Ocak 2020 Çarşamba</t>
  </si>
  <si>
    <t>Yatay geçiş, çift anadal, yandal sonuçlarının Dekanlıklar/Yüksekokullar/Enstitüler tarafından intibaklar ile birlikte Öğrenci Dekanlığına gönderilmesi için son gün</t>
  </si>
  <si>
    <t>Yatay geçiş, çift anadal ve yandal programları başvuru sonuçlarının duyurulması</t>
  </si>
  <si>
    <t>03 Şubat 2020 Pazartesi</t>
  </si>
  <si>
    <t>07 Şubat 2020 Cuma</t>
  </si>
  <si>
    <t>Yatay geçiş, çift anadal ve yandal başvurusu kabul edilen öğrencilerin kayıtları</t>
  </si>
  <si>
    <t>05 Şubat 2020 Çarşamba</t>
  </si>
  <si>
    <t>Ders kayıtları ve danışman onayları</t>
  </si>
  <si>
    <t>10 Şubat 2020 Pazartesi</t>
  </si>
  <si>
    <t>15 Mayıs 2020 Cuma</t>
  </si>
  <si>
    <t>Bahar dönemi derslerin başlaması - sona ermesi</t>
  </si>
  <si>
    <t>05 Haziran 2020 Cuma</t>
  </si>
  <si>
    <t>Tıp Fakültesi derslerinin başlaması - sona ermesi</t>
  </si>
  <si>
    <t>19 Şubat 2020 Çarşamba</t>
  </si>
  <si>
    <t>21 Şubat 2020 Cuma</t>
  </si>
  <si>
    <t>Ders ekleme-bırakma günleri</t>
  </si>
  <si>
    <t>02 Mart 2020 Pazartesi</t>
  </si>
  <si>
    <t>Ara sınav tarihlerinin duyurulması, Ders ve Sınav Programı Hazırlama Ofisine gönderilmesi için son gün</t>
  </si>
  <si>
    <t>06 Mart 2020 Cuma</t>
  </si>
  <si>
    <t>Dönem izni (kayıt dondurma) başvurularının son günü</t>
  </si>
  <si>
    <t>18 Mart 2020 Çarşamba</t>
  </si>
  <si>
    <t>Temel İngilizce Bölümü 3. kur derslerinin sona ermesi</t>
  </si>
  <si>
    <t>30 Mart 2020 Pazartesi</t>
  </si>
  <si>
    <t>Temel İngilizce Bölümü 4. kur derslerinin başlaması</t>
  </si>
  <si>
    <t>10 Nisan 2020 Cuma</t>
  </si>
  <si>
    <t>Ders kaydı yaptırmayan öğrencilerin kayıtlarının askıya alınması</t>
  </si>
  <si>
    <t>16 Nisan 2020 Perşembe</t>
  </si>
  <si>
    <t>Temel İngilizce Bölümünde okuyan öğrenciler için kayıtlı oldukları lisans programları tarafından yapılacak oryantasyon eğitimi</t>
  </si>
  <si>
    <t>17 Nisan 2020 Cuma</t>
  </si>
  <si>
    <t>Önlisans ve lisans programlarında dersten çekilme başvurularının son günü</t>
  </si>
  <si>
    <t>ERASMUS ile giden öğrencilerin ders bilgilerinin, Dekanlıklar/YüksekOkullar tarafından Öğrenci Dekanlığına gönderilmesinin son günü</t>
  </si>
  <si>
    <t>23 Nisan 2020 Perşembe</t>
  </si>
  <si>
    <t>Ulusal Egemenlik ve Çocuk Bayramı</t>
  </si>
  <si>
    <t>27 Nisan 2020 Pazartesi</t>
  </si>
  <si>
    <t>Yaz okulunda açılacak derslerin öğrenci bilgi sistemine girilmesi için son gün</t>
  </si>
  <si>
    <t>01 Mayıs 2020 Cuma</t>
  </si>
  <si>
    <t>Emek ve Dayanışma Günü</t>
  </si>
  <si>
    <t>08 Mayıs 2020 Cuma</t>
  </si>
  <si>
    <t>Güz döneminde açılacak derslerin öğrenci bilgi sistemine girilmesi için son gün</t>
  </si>
  <si>
    <t>Derslerin sona ermesi</t>
  </si>
  <si>
    <t>Lisansüstü tez danışmanı atamalarının son günü</t>
  </si>
  <si>
    <t>Ders ve öğretim elemanı değerlendirme anketlerinin öğrenci bilgi sisteminde açılması</t>
  </si>
  <si>
    <t>19 Mayıs 2020 Salı</t>
  </si>
  <si>
    <t>Atatürk'ü Anma Gençlik ve Spor Bayramı</t>
  </si>
  <si>
    <t>24 Mayıs 2020 Pazar</t>
  </si>
  <si>
    <t>26 Mayıs 2020 Salı</t>
  </si>
  <si>
    <t>Ramazan Bayramı</t>
  </si>
  <si>
    <t>27 Mayıs 2020 Çarşamba</t>
  </si>
  <si>
    <t>09 Haziran 2020 Salı</t>
  </si>
  <si>
    <t>Dönem sonu sınavları</t>
  </si>
  <si>
    <t>29 Mayıs 2020 Cuma</t>
  </si>
  <si>
    <t>Doktora yeterlik sınavlarının yapılmasının son günü</t>
  </si>
  <si>
    <t>03 Haziran 2020 Çarşamba</t>
  </si>
  <si>
    <t>Temel İngilizce Bölümü 4. kur derslerinin sona ermesi</t>
  </si>
  <si>
    <t>Tıp Fakültesi derslerinin sona ermesi</t>
  </si>
  <si>
    <t>08 Haziran 2020 Pazartesi</t>
  </si>
  <si>
    <t>12 Haziran 2020 Cuma</t>
  </si>
  <si>
    <t>Tıp Fakültesi dönem sonu sınavları</t>
  </si>
  <si>
    <t>10 Haziran 2020 Çarşamba</t>
  </si>
  <si>
    <t>Mazeret sınavları</t>
  </si>
  <si>
    <t>Bahar dönemi harf notların öğrenci bilgi sistemine girilmesi için son gün</t>
  </si>
  <si>
    <t>14 Haziran 2020 Pazar</t>
  </si>
  <si>
    <t>Bahar dönemi harf notlarının öğrenci bilgi sisteminde duyurulması</t>
  </si>
  <si>
    <t>16 Haziran 2020 Salı</t>
  </si>
  <si>
    <t>18 Haziran 2020 Perşembe</t>
  </si>
  <si>
    <t>Ek sınavlar</t>
  </si>
  <si>
    <t>17 Haziran 2020 Çarşamba</t>
  </si>
  <si>
    <t>İngilizce yeterlik sınavı</t>
  </si>
  <si>
    <t>Ders ve öğretim elemanı değerlendirme anketlerinin öğrenci bilgi sisteminde kapatılması</t>
  </si>
  <si>
    <t>19 Haziran 2020 Cuma</t>
  </si>
  <si>
    <t>Ek Sınav notlarının Öğrenci Dekanlığına iletilmesinin son günü</t>
  </si>
  <si>
    <t>22 Haziran 2020 Pazartesi</t>
  </si>
  <si>
    <t>17 Haziran 2020 tarihinde yapılan İngilizce yeterlik sınavı sonuçlarının duyurulması</t>
  </si>
  <si>
    <t>26 Haziran 2020 Cuma</t>
  </si>
  <si>
    <t>Doktora programları tez önerisi sunumlarının son günü</t>
  </si>
  <si>
    <t>Tez izleme komitesi tutanak ve raporlarının verilmesinin son günü</t>
  </si>
  <si>
    <t>Yüksek lisans ve doktora tez savunmalarının son günü</t>
  </si>
  <si>
    <t>Maddi hataların ve not düzeltmelerinin Bölüm Başkanlıklarınca Öğrenci Dekanlığına gönderilmesinin son günü</t>
  </si>
  <si>
    <t>27 Haziran 2020 Cumartesi</t>
  </si>
  <si>
    <t>28 Haziran 2020 Pazar</t>
  </si>
  <si>
    <t>Mezuniyet Törenleri</t>
  </si>
  <si>
    <t>Bahar döneminde sonuçlandırılmamış olan I notlarının FF veya U notuna dönüşmesi</t>
  </si>
  <si>
    <t>BAŞLANGIÇ</t>
  </si>
  <si>
    <t>02 Mayıs 2019 Perşembe</t>
  </si>
  <si>
    <t>04 Ekim 2019 Cuma</t>
  </si>
  <si>
    <t>Yeni uluslararası öğrenci kayıtları</t>
  </si>
  <si>
    <t>12 Temmuz 2019 Cuma</t>
  </si>
  <si>
    <t>Sosyal Bilimler Enstitüsü ve Uzaktan Eğitim lisansüstü program başvuruları (1. devre)</t>
  </si>
  <si>
    <t>09 Ağustos 2019 Pazartesi</t>
  </si>
  <si>
    <t>Fen Bilimleri Enstitüsü lisansüstü program başvuruları</t>
  </si>
  <si>
    <t>17 Haziran 2019 Pazartesi</t>
  </si>
  <si>
    <t>19 Ağustos 2019 Pazartesi</t>
  </si>
  <si>
    <t>Lisansüstü İngilizce yeterlik sınavı</t>
  </si>
  <si>
    <t>15 Temmuz 2019 Pazartesi</t>
  </si>
  <si>
    <t>15 Temmuz Demokrasi ve Milli Birlik Günü</t>
  </si>
  <si>
    <t>17 Temmuz 2019 Çarşamba</t>
  </si>
  <si>
    <t>Sosyal Bilimler Enstitüsü yüksek lisans programları mülakatları (1. devre)</t>
  </si>
  <si>
    <t>18 Temmuz 2019 Perşembe</t>
  </si>
  <si>
    <t>Sosyal Bilimler Enstitüsü doktora programları mülakatları (1. devre)</t>
  </si>
  <si>
    <t>19 Temmuz 2019 Cuma</t>
  </si>
  <si>
    <t>12 Temmuz 2019 tarihinde yapılan lisansüstü İngilizce yeterlik sınavı sonuçlarının duyurulması </t>
  </si>
  <si>
    <t>22 Temmuz 2019 Pazartesi</t>
  </si>
  <si>
    <t>Sosyal Bilimler Enstitüsü ve Uzaktan Eğitim lisansüstü başvuru sonuçlarının duyurulması (1. devre)</t>
  </si>
  <si>
    <t>26 Temmuz 2019 Cuma</t>
  </si>
  <si>
    <t>Sosyal Bilimler Enstitüsü ve Uzaktan Eğitim, eğitim ücreti ödeme ve kesin kayıt işlemleri (1. devre)</t>
  </si>
  <si>
    <t>29 Temmuz 2019 Pazartesi</t>
  </si>
  <si>
    <t>26 Ağustos 2019 Pazartesi</t>
  </si>
  <si>
    <t>Sosyal Bilimler Enstitüsü ve Uzaktan Eğitim lisansüstü programları başvuruları (2. devre)</t>
  </si>
  <si>
    <t>01 Ağustos 2019 Perşembe</t>
  </si>
  <si>
    <t>15 Ağustos 2019 Perşembe</t>
  </si>
  <si>
    <t>Lisans / Ön Lisans Ek Madde1 yatay geçiş başvuruları</t>
  </si>
  <si>
    <t>16 Ağustos 2019 Cuma</t>
  </si>
  <si>
    <t>Kayıtlı Öğrencilerin Öğrenim ücreti 1. taksit ödemeleri</t>
  </si>
  <si>
    <t>11 Ağustos 2019 Pazar</t>
  </si>
  <si>
    <t>14 Ağustos 2019 Çarşamba</t>
  </si>
  <si>
    <t>Kurban Bayramı (10 Ağustos 2019 Cumartesi yarım gün dersler yapılmayacaktır)</t>
  </si>
  <si>
    <t>Fen Bilimleri Enstitüsü lisansüstü programları başvuru sonuçlarının duyurulması</t>
  </si>
  <si>
    <t>23 Ağustos 2019 Cuma</t>
  </si>
  <si>
    <t>Üniversiteyi yeni kazanan öğrencilerin kayıtları ve İngilizce seviye tespit sınavları</t>
  </si>
  <si>
    <t>28 Ağustos 2019 Çarşamba</t>
  </si>
  <si>
    <t>26 Ağustos 2019 tarihinde yapılan lisansüstü İngilizce yeterlik sınavı sonuçlarının duyurulması </t>
  </si>
  <si>
    <t>29 Ağustos 2019 Perşembe</t>
  </si>
  <si>
    <t>30 Ağustos 2019 Cuma</t>
  </si>
  <si>
    <t>Zafer Bayramı</t>
  </si>
  <si>
    <t>02 Eylül 2019 Pazartesi</t>
  </si>
  <si>
    <t>Sosyal Bilimler Enstitüsü yüksek lisans programları mülakatları (2. devre)</t>
  </si>
  <si>
    <t>03 Eylül 2019 Salı</t>
  </si>
  <si>
    <t>Sosyal Bilimler Enstitüsü doktora programları mülakatları (2. devre)</t>
  </si>
  <si>
    <t>05 Eylül 2019 Perşembe</t>
  </si>
  <si>
    <t>Sosyal Bilimler Enstitüsü ve Uzaktan Eğitim lisansüstü programları başvuru sonuçlarının duyurulması (2. devre)</t>
  </si>
  <si>
    <t>09 Eylül 2019 Pazartesi</t>
  </si>
  <si>
    <t>20 Eylül 2019 Cuma</t>
  </si>
  <si>
    <t>Yatay geçiş, çift anadal ve yandal başvurusu kabul edilen öğrencilerin kayıtları</t>
  </si>
  <si>
    <t>10 Eylül 2019 Salı</t>
  </si>
  <si>
    <t>İngilizce yeterlik sınavı (Lisansüstü ve üniversiteye yeni kayıt olan, yatay geçişi uygun görülen ve uluslararası öğrenciler ile Temel İngilizce Bölümünde bahar dönemi ve yaz okulunda başarısız olan öğrenciler için)</t>
  </si>
  <si>
    <t>Lisansüstü programlara kabul edilen adayların başvuru evraklarının Öğrenci Dekanlığına iletilmesinin son günü</t>
  </si>
  <si>
    <t>11 Eylül 2019 Çarşamba</t>
  </si>
  <si>
    <t>13 Eylül 2019 Cuma</t>
  </si>
  <si>
    <t>Sosyal Bilimler Enstitüsü ve Uzaktan Eğitim (2. devre) ve Fen Bilimleri Enstitüsü eğitim ücreti ödeme ve kesin kayıt işlemleri</t>
  </si>
  <si>
    <t>10 Eylül 2019 tarihinde yapılan İngilizce yeterlik sınavı sonucunun duyurulması</t>
  </si>
  <si>
    <t>18 Eylül 2019 Çarşamba</t>
  </si>
  <si>
    <t>Güz dönemi ders kayıtları ve danışman onayları (önlisans, lisans ve lisansüstü)</t>
  </si>
  <si>
    <t>06 Kasım 2019 Çarşamba</t>
  </si>
  <si>
    <t>Temel İngilizce Bölümü oryantasyon günü, Temel İngilizce Bölümü 1. kur derslerinin başlaması - sona ermesi</t>
  </si>
  <si>
    <t>23 Eylül 2019 Pazartesi</t>
  </si>
  <si>
    <t>27 Aralık 2019 Cuma</t>
  </si>
  <si>
    <t>Güz dönemi derslerinin başlaması - sona ermesi</t>
  </si>
  <si>
    <t>15 Ocak 2020 Çarşamba</t>
  </si>
  <si>
    <t>27 Eylül 2019 Cuma</t>
  </si>
  <si>
    <t>Lisans programlarına yeni başlayan öğrenciler için oryantasyon günü </t>
  </si>
  <si>
    <t>02 Ekim 2019 Çarşamba</t>
  </si>
  <si>
    <t>14 Ekim 2019 Pazartesi</t>
  </si>
  <si>
    <t>17 Ekim 2019 Perşembe</t>
  </si>
  <si>
    <t>18 Ekim 2019 Cuma</t>
  </si>
  <si>
    <t>29 Ekim 2019 Salı</t>
  </si>
  <si>
    <t>Cumhuriyet Bayramı (28 Ekim Pazartesi yarım gün - dersler yapılmayacaktır)</t>
  </si>
  <si>
    <t>10 Kasım 2019 Pazar</t>
  </si>
  <si>
    <t>Atatürk'ü Anma Günü</t>
  </si>
  <si>
    <t>18 Kasım 2019 Pazartesi</t>
  </si>
  <si>
    <t>08 Ocak 2020 Çarşamba</t>
  </si>
  <si>
    <t>Temel İngilizce Bölümü 2. kur derslerinin başlaması - sona ermesi</t>
  </si>
  <si>
    <t>29 Kasım 2019 Cuma</t>
  </si>
  <si>
    <t>Doktora programlarında tez önerilerinin sunumları için son gün</t>
  </si>
  <si>
    <t>02 Aralık 2019 Pazartesi</t>
  </si>
  <si>
    <t>Bahar döneminde açılacak derslerin öğrenci bilgi sistemine girilmesi</t>
  </si>
  <si>
    <t>Lisansüstü tez danışmanı atamalarının son günü  </t>
  </si>
  <si>
    <t>Tez izleme komitesi tutanak ve raporlarının Enstitü Müdürlüklerine iletilmesinin son günü</t>
  </si>
  <si>
    <t>01 Ocak 2020 Çarşamba</t>
  </si>
  <si>
    <t>Yılbaşı tatili</t>
  </si>
  <si>
    <t>02 Ocak 2020 Perşembe</t>
  </si>
  <si>
    <t>Güz dönemi harf notlarının öğrenci bilgi sistemine girilmesi için son gün</t>
  </si>
  <si>
    <t>İngilizce yeterlik sınavı (Lisans, Yatay Geçiş Başvurusu yapan öğrenciler ve Lisansüstü)</t>
  </si>
  <si>
    <t>22 Ocak 2020 Çarşamba</t>
  </si>
  <si>
    <t>Güz dönemi harf notlarının öğrenci bilgi sisteminde duyurulması</t>
  </si>
  <si>
    <t>Ders ve öğretim elemanı değerlendirme anketlerinin Öğrenci Bilgi Sisteminde kapatılması</t>
  </si>
  <si>
    <t>Ek Sınavlar</t>
  </si>
  <si>
    <t>30 Ocak 2020 Perşembe</t>
  </si>
  <si>
    <t>Yüksek Lisans ve doktora programlarında tez savunmalarının son günü</t>
  </si>
  <si>
    <t>Maddi hataların ve not düzeltmelerinin Bölüm Başkanlıkları tarafından Öğrenci Dekanlığına gönderilmesinin son günü</t>
  </si>
  <si>
    <t>Güz döneminde sonuçlandırılmamış olan I notlarının FF veya U notuna dönüşmesi</t>
  </si>
  <si>
    <t>25 Haziran 2020 Perşembe</t>
  </si>
  <si>
    <t>Temel İngilizce Bölümü yaz okulu (kurlar) öğrenim ücretleri ödemeleri ve kayıtları</t>
  </si>
  <si>
    <t>29 Haziran 2020 Pazartesi</t>
  </si>
  <si>
    <t>01 Temmuz 2020 Çarşamba</t>
  </si>
  <si>
    <t>Lisans ve lisansüstü yaz okulu öğrenim ücretleri ödemeleri ve kayıtları</t>
  </si>
  <si>
    <t>05 Ağustos 2020 Çarşamba</t>
  </si>
  <si>
    <t>Temel İngilizce Bölümü yaz okulu derslerinin başlaması - sona ermesi</t>
  </si>
  <si>
    <t>14 Ağustos 2020 Cuma</t>
  </si>
  <si>
    <t>Lisans ve lisansüstü programlarında yaz okulu derslerinin başlaması - sona ermesi</t>
  </si>
  <si>
    <t>15 Temmuz 2020 Çarşamba</t>
  </si>
  <si>
    <t>31 Temmuz 2020 Cuma</t>
  </si>
  <si>
    <t>03 Ağustos 2020 Pazartesi</t>
  </si>
  <si>
    <t>Kurban Bayramı (30 Temmuz 2020 yarım gün - dersler yapılmayacaktır)</t>
  </si>
  <si>
    <t>Temel İngilizce Bölümü yaz okulu derslerinin sona ermesi</t>
  </si>
  <si>
    <t>10 Ağustos 2020 Pazartesi</t>
  </si>
  <si>
    <t>Tıp Fakültesi yaz okulu sınavları</t>
  </si>
  <si>
    <t>Lisans ve lisansüstü programlarında yaz okulu derslerinin kesilmesi </t>
  </si>
  <si>
    <t>18 Ağustos 2020 Salı</t>
  </si>
  <si>
    <t>Yaz okulu harf notlarının öğrenci bilgi sistemine girilmesi için son gün</t>
  </si>
  <si>
    <t>20 Ağustos 2020 Perşembe</t>
  </si>
  <si>
    <t>Yaz okulu harf notlarının öğrenci bilgi sisteminde duyurulması</t>
  </si>
  <si>
    <t>19 Ağustos 2020 Çarşamba</t>
  </si>
  <si>
    <t>Yaz okulu İngilizce yeterlik sınavı</t>
  </si>
  <si>
    <t>24 Ağustos 2020 Pazartesi</t>
  </si>
  <si>
    <t>26 Ağustos 2020 Çarşamba</t>
  </si>
  <si>
    <t>19 Ağustos 2020 tarihinde yapılan İngilizce yeterlik sınavı sonuçlarının duyurulması</t>
  </si>
  <si>
    <t>28 Ağustos 2020 Cuma</t>
  </si>
  <si>
    <t>Ek sınav notlarının Öğrenci Dekanlığına iletilmesinin son günü</t>
  </si>
  <si>
    <t>30 Ağustos 2020 Pazar</t>
  </si>
  <si>
    <t>04 Eylül 2020 Cuma</t>
  </si>
  <si>
    <t>Yaz okulunda sonuçlandırılmamış olan I notlarının FF veya U notuna dönüşmesi</t>
  </si>
  <si>
    <t>DÖNEM</t>
  </si>
  <si>
    <t>KONTROL</t>
  </si>
  <si>
    <t>GÜZ</t>
  </si>
  <si>
    <t>BAHAR</t>
  </si>
  <si>
    <t>YAZ</t>
  </si>
  <si>
    <t>-</t>
  </si>
  <si>
    <t>Cumhuriyet Bayramı (28 Ekim Çarşamba yarım gün - dersler yapılmayacaktır)</t>
  </si>
  <si>
    <t>Ek Sınav Başvuruları</t>
  </si>
  <si>
    <t>Maddi hata başvuruları</t>
  </si>
  <si>
    <t>Ramazan Bayramı (12 Mayıs 2021 yarım gün)</t>
  </si>
  <si>
    <t>Ek sınav Başvuruları</t>
  </si>
  <si>
    <t>Kurban Bayramı (19 Temmuz 2021 yarım gün - dersler yapılmayacaktır)</t>
  </si>
  <si>
    <r>
      <t>Güz dönemi harf notlarının öğrenci bilgi sistemine girilmesi için son gün</t>
    </r>
    <r>
      <rPr>
        <b/>
        <sz val="10"/>
        <color rgb="FFFF0000"/>
        <rFont val="Calibri"/>
        <family val="2"/>
        <scheme val="minor"/>
      </rPr>
      <t xml:space="preserve"> (Saat 23.59'a kadar devam edecek)</t>
    </r>
  </si>
  <si>
    <r>
      <t xml:space="preserve">Güz dönemi harf notlarının öğrenci bilgi sisteminde duyurulması </t>
    </r>
    <r>
      <rPr>
        <b/>
        <sz val="10"/>
        <color rgb="FFFF0000"/>
        <rFont val="Calibri"/>
        <family val="2"/>
        <scheme val="minor"/>
      </rPr>
      <t>(Saat: 10:00'dan sonra ilan edilecek)</t>
    </r>
  </si>
  <si>
    <r>
      <t xml:space="preserve">Bahar dönemi harf notların öğrenci bilgi sistemine girilmesi için son gün </t>
    </r>
    <r>
      <rPr>
        <b/>
        <sz val="10"/>
        <color rgb="FFFF0000"/>
        <rFont val="Calibri"/>
        <family val="2"/>
        <scheme val="minor"/>
      </rPr>
      <t>(Saat 23.59'a kadar devam edecek)</t>
    </r>
  </si>
  <si>
    <r>
      <t>Bahar dönemi harf notlarının öğrenci bilgi sisteminde duyurulması</t>
    </r>
    <r>
      <rPr>
        <b/>
        <sz val="10"/>
        <color rgb="FFFF0000"/>
        <rFont val="Calibri"/>
        <family val="2"/>
        <scheme val="minor"/>
      </rPr>
      <t xml:space="preserve"> (Saat: 10:00'dan sonra ilan edilecek)</t>
    </r>
  </si>
  <si>
    <t>SNO</t>
  </si>
  <si>
    <t>BAŞLANGIÇ TARİHİ</t>
  </si>
  <si>
    <t>BİTİŞ TARİHİ</t>
  </si>
  <si>
    <t>MUHASEBEDEN BİLGİ ALINACAK</t>
  </si>
  <si>
    <t>Kurban Bayramı (30 Temmuz 2020 Perşembe  yarım gün dersler yapılmayacaktır)</t>
  </si>
  <si>
    <t>Yatay geçiş, çift anadal ve yandal programları başvuru sonuçlarının duyurulması (Saat 16:00'dan sonra ilan edilecektir)</t>
  </si>
  <si>
    <t>Üniversiteyi yeni kazanan öğrencilerin İngilizce seviye tespit sınavı</t>
  </si>
  <si>
    <t>???</t>
  </si>
  <si>
    <t>Güz dönemi harf notlarının öğrenci bilgi sistemine girilmesi için son gün (Saat 23.59'a kadar devam edecektir)</t>
  </si>
  <si>
    <t>Güz dönemi harf notlarının öğrenci bilgi sisteminde duyurulması (Saat: 10:00'dan sonra ilan edilecektir)</t>
  </si>
  <si>
    <t>Bahar dönemi harf notların öğrenci bilgi sistemine girilmesi için son gün (Saat 23.59'a kadar devam edecektir.)</t>
  </si>
  <si>
    <t>Bahar dönemi harf notlarının öğrenci bilgi sisteminde duyurulması (Saat: 10:00'dan sonra ilan edilecektir)</t>
  </si>
  <si>
    <t>ENSTİTÜLERDEN GÖRÜŞ İSTENECEK</t>
  </si>
  <si>
    <t>YABANCI DİLLER YÜKSEKOKULUNDAN GÖRÜŞ İSTENECEK</t>
  </si>
  <si>
    <t>24 Ağustos 2020 tarihinde yapılan lisansüstü İngilizce yeterlik sınavı sonuçlarının duyurulması </t>
  </si>
  <si>
    <t>Kurum içi  Yatay geçiş, çift anadal ve yandal başvuruları</t>
  </si>
  <si>
    <t>Ek Madde1 yatay geçiş, başarıya dayalı yatay geçiş (önlisans) başvuruarı</t>
  </si>
  <si>
    <t>15 Ocak 2021 tarihinde yapılan İngilizce yeterlik sınavı sonucunun duyurulması</t>
  </si>
  <si>
    <t>TIP FAKÜLTESİNDEN GÖRÜŞ İSTENECEK</t>
  </si>
  <si>
    <t>10 Temmuz  2020 tarihinde yapılan lisansüstü İngilizce yeterlik sınavı sonuçlarının duyurulması </t>
  </si>
  <si>
    <t>07 Eylül 2020 tarihinde yapılan İngilizce yeterlik sınavı sonucunun duyurulması</t>
  </si>
  <si>
    <t>18 Ağustos 2021 tarihinde yapılan İngilizce yeterlik sınavı sonuçlarının duyurulması</t>
  </si>
  <si>
    <t>11 Haziran 2021 tarihinde yapılan İngilizce yeterlik sınavı sonuçlarının duyurulması</t>
  </si>
  <si>
    <t>ENSTİTÜ</t>
  </si>
  <si>
    <t>MUHASEBE</t>
  </si>
  <si>
    <t>TIP</t>
  </si>
  <si>
    <t>YABANCI DİLLER</t>
  </si>
  <si>
    <t>BAYRAM</t>
  </si>
  <si>
    <t>ANMA GÜNÜ</t>
  </si>
  <si>
    <t>İLGİ BİRİM</t>
  </si>
  <si>
    <t>KOD</t>
  </si>
  <si>
    <t>SIRA NOT</t>
  </si>
  <si>
    <t>2020-2021 GÜZ DÖNEMİ</t>
  </si>
  <si>
    <t>2020-2021 BAHAR DÖNEMİ</t>
  </si>
  <si>
    <t>2020-2021 YAZ ÖĞRETİMİ</t>
  </si>
  <si>
    <t>28 Ağustos 2020 tarihinde yapılan lisansüstü İngilizce yeterlik sınavı sonuçlarının duyurulması </t>
  </si>
  <si>
    <t>hafta</t>
  </si>
  <si>
    <t>Gün</t>
  </si>
  <si>
    <t>GÜN</t>
  </si>
  <si>
    <t>Lisanüstü ,  Yatay geçiş, Çift anadal yandal başvurusu yapanlar için  İngilizce yeterlik sınavı</t>
  </si>
  <si>
    <t>İngilizce yeterlik sınavı (Lisansüstü ve üniversiteye yeni kayıt olan, uluslararası öğrenciler ile Temel İngilizce Bölümünde bahar dönemi ve yaz okulunda başarısız olan öğrenciler için)</t>
  </si>
  <si>
    <t>İLGİLİ BİRİM</t>
  </si>
  <si>
    <t xml:space="preserve">Dönem sonu sınavları </t>
  </si>
  <si>
    <t xml:space="preserve">Ders ve öğretim elemanı değerlendirme anketlerinin Öğrenci Bilgi Sisteminde kapatılması </t>
  </si>
  <si>
    <t>Bahar Dönemi Ders kayıtları ve danışman onayları</t>
  </si>
  <si>
    <t>ERASMUS ile giden öğrencilerin ders  kayıt bilgilerinin, Dekanlıklar/YüksekOkullar tarafından Öğrenci Dekanlığına gönderilmesinin son günü</t>
  </si>
  <si>
    <t>Yeni uluslararası öğrenci  kayıtları</t>
  </si>
  <si>
    <t>MUHASEBE - Uygun</t>
  </si>
  <si>
    <t>SBE UYGUN</t>
  </si>
  <si>
    <t>YDYO - UYGUN</t>
  </si>
  <si>
    <t>YDYO -  UYGUN</t>
  </si>
  <si>
    <t>25 Ocak 2021 tarihinde yapılan İngilizce yeterlik sınavı sonucunun duyurulması</t>
  </si>
  <si>
    <t xml:space="preserve">YDYO UYGUN </t>
  </si>
  <si>
    <t>Temel İngilizce  Kurlara devam eden öğrenciler 2. taksit son ödeme tarihi</t>
  </si>
  <si>
    <t>YDYO önerisi</t>
  </si>
  <si>
    <t>Bazı öğrenciler maddi hata düzeltmelerinden sonra ek sınav hakkı kazanabilirler ????</t>
  </si>
  <si>
    <t>20 Ağustos 2021 tarihinde yapılan İngilizce yeterlik sınavı sonuçlarının duyurulması</t>
  </si>
  <si>
    <t>FBE Görüş bekleniyor</t>
  </si>
  <si>
    <t xml:space="preserve">İngilizce yeterlik sınavı (Yatay geçiş, Çift anadal  ve lisansüstü başvurusu yapan öğrenciler) </t>
  </si>
  <si>
    <r>
      <t xml:space="preserve">ERASMUS ile giden öğrencilerin ders </t>
    </r>
    <r>
      <rPr>
        <sz val="11"/>
        <color theme="1"/>
        <rFont val="Calibri"/>
        <family val="2"/>
        <scheme val="minor"/>
      </rPr>
      <t>kayıt bilgilerinin, Dekanlıklar/YüksekOkullar tarafından Öğrenci Dekanlığına gönderilmesinin son günü</t>
    </r>
  </si>
  <si>
    <t>Sosyal Bilimler Enstitüsü ve Uzaktan Eğitim Lisansüstü başvuru sonuçlarının duyurulması (1. devre)</t>
  </si>
  <si>
    <t>Sağlık Bilimleri Enstitüsü  eğitim ücreti ödeme ve kesin kayıt işlemleri (1. devre)</t>
  </si>
  <si>
    <t>Sağlık Bilimleri Enstitüsü Lisansüstü programları başvuruları (2. devre)</t>
  </si>
  <si>
    <t>Sosyal Bilimler Enstitüsü eğitim ücreti ödeme ve kesin kayıt işlemleri (1. devre)</t>
  </si>
  <si>
    <t>Sağlık Bilimleri Enstitüsü yüksek lisans programları mülakatları (2. devre)</t>
  </si>
  <si>
    <t>Sosyal Bilimler Enstitüsü yüksek lisansütü programları mülakatları (2. devre)</t>
  </si>
  <si>
    <t>Sağlık Bilimleri Enstitüsü Lisansüstü programları başvuru sonuçlarının duyurulması (2. devre)</t>
  </si>
  <si>
    <t>Sağlık Bilimleri Enstitüsü , Sosyal Bilimler Enstitüsü ve Uzaktan Eğitim (2. devre) ve Fen Bilimleri Enstitüsü eğitim ücreti ödeme ve kesin kayıt işlemleri</t>
  </si>
  <si>
    <t>Sağlık Bilimleri  Enstitüsü lisansüstü program başvuruları (1. devre)</t>
  </si>
  <si>
    <t>Sağlık Bilimleri Enstitüsü Yüksek lisans programları mülakatları (1. devre)</t>
  </si>
  <si>
    <t>Sağlık Bilimleri Enstitüsü  lisansüstü başvuru sonuçlarının duyurulması (1. devre)</t>
  </si>
  <si>
    <t>Sağlık Bilimleri Enstitüsü yüksek lisans programları mülakatları</t>
  </si>
  <si>
    <t>Fen Bilimleri Enstitüsü, Sağlık Bilimleri Enstitüsü ve Sosyal Bilimler Enstitüsü ve Uzaktan Eğitim lisansüstü program başvuruları</t>
  </si>
  <si>
    <t>Tıp Fakültesi dönem sonu sınavı</t>
  </si>
  <si>
    <t>Tıp Fakültesi yaz okulu sınavı</t>
  </si>
  <si>
    <t>TIP UYGUN</t>
  </si>
  <si>
    <t>SBE/ SABE UYGUN - FBE ?</t>
  </si>
  <si>
    <t>TIP ?</t>
  </si>
  <si>
    <t>FBE Görüş bekleniyor ?</t>
  </si>
  <si>
    <t>SBE UYGUN - FBE ?</t>
  </si>
  <si>
    <t>İngilizce Yeterlik Sınavı sonuçlarının duyurulması</t>
  </si>
  <si>
    <t>Temel İngilizce Bölümü, lisans ve lisansüstü yaz okulu öğrenim ücretleri ödemeleri ve kayıtları</t>
  </si>
  <si>
    <t>Fen Bilimleri Enstitüsü lisansüstü programları başvurularının son günü</t>
  </si>
  <si>
    <t>gün</t>
  </si>
  <si>
    <t>Sağlık Bilimleri Enstitüsü Yüksek Lisans programları mülakatları (1. devre)</t>
  </si>
  <si>
    <t>Sosyal Bilimler Enstitüsü Yüksek Lisans programları mülakatları (1. devre)</t>
  </si>
  <si>
    <t>Sosyal Bilimler Enstitüsü Yüksek Lisans programları mülakatları</t>
  </si>
  <si>
    <t>Sağlık Bilimleri Enstitüsü Yüksek Lisans programları mülakatları</t>
  </si>
  <si>
    <t>Sosyal Bilimler Enstitüsü ve Uzaktan Eğitim Lisansüstü program başvuruları (1. devre)</t>
  </si>
  <si>
    <t>Sağlık Bilimleri  Enstitüsü Lisansüstü program başvuruları (1. devre)</t>
  </si>
  <si>
    <t>Sosyal Bilimler Enstitüsü ve Uzaktan Eğitim Lisansüstü program başvuruları (1. devre) son günü</t>
  </si>
  <si>
    <t>Sağlık Bilimleri Enstitüsü  Lisansüstü başvuru sonuçlarının duyurulması (1. devre)</t>
  </si>
  <si>
    <t>Sosyal Bilimler Enstitüsü ve Uzaktan Eğitim Lisansüstü programları başvuruları (2. devre)</t>
  </si>
  <si>
    <t>Fen Bilimleri Enstitüsü Lisansüstü programları başvurularının son günü</t>
  </si>
  <si>
    <t>Fen Bilimleri Enstitüsü Lisansüstü programları başvuru sonuçlarının duyurulması</t>
  </si>
  <si>
    <t>Fen Bilimleri Enstitüsü, Sağlık Bilimleri Enstitüsü ve Sosyal Bilimler Enstitüsü ve Uzaktan Eğitim Lisansüstü program başvuruları</t>
  </si>
  <si>
    <t xml:space="preserve">İngilizce yeterlik sınavı (Yatay geçiş, Çift anadal  ve Lisansüstü başvurusu yapan öğrenciler) </t>
  </si>
  <si>
    <t>Enstitüler Lisansüstü programlara başvuru sonuçlarının duyurulması</t>
  </si>
  <si>
    <t>Temel İngilizce Bölümü, lisans ve Lisansüstü yaz okulu öğrenim ücretleri ödemeleri ve kayıtları</t>
  </si>
  <si>
    <t>Sosyal Bilimler Enstitüsü Doktora programları mülakatları (1. devre)</t>
  </si>
  <si>
    <t>Yüksek Lisans ve Doktora programlarında tez savunmalarının son günü</t>
  </si>
  <si>
    <t>Sosyal Bilimler Enstitüsü Doktora programları mülakatları</t>
  </si>
  <si>
    <t>Yüksek Lisans ve Doktora tez savunmalarının son günü</t>
  </si>
  <si>
    <t>Sosyal Bilimler ve Sağlık Bilimleri Enstitüsü Yüksek Lisans ve doktora programları mülakatları (2. devre)</t>
  </si>
  <si>
    <t>Sosyal Bilimler  ve Sağlık Bilimleri Enstitüsü ile Uzaktan Eğitim Lisansüstü programları başvuru sonuçlarının duyurulması (2. devre)</t>
  </si>
  <si>
    <t>Türkçe bölümlere yerleşen öğrenciler için Modern Diller Bölümü İngilizce Muafiyet Sınavı</t>
  </si>
  <si>
    <t>Kayıtlı Öğrencilerin (Önlisans, Lisans ve Lisansüstü) Öğrenim ücreti 2. taksit ödemeleri</t>
  </si>
  <si>
    <t>Sağlık Bilimleri Enstitüsü , Sosyal Bilimler Enstitüsü ve Uzaktan Eğitim (2. devre) ve Fen Bilimleri Enstitüsü'ne yeni kayıt olacak öğrencilerin  ücret ödeme, kesin kayıt işlemleri ile ders kayıtlarının yapılması</t>
  </si>
  <si>
    <t>Kayıtlı Öğrencilerin (Önlisans, Lisans ve lisansüstü) Öğrenim ücreti 1. taksit ödemeleri</t>
  </si>
  <si>
    <t>Kurban Bayramı (19 Temmuz 2021 Pazartesi   yarım gün dersler yapılmayacaktır)</t>
  </si>
  <si>
    <t>Bahar döneminde açılacak derslerin öğrenci bilgi sistemine girilmesinin son günü</t>
  </si>
  <si>
    <t>Güz dönemi harf notlarının öğrenci bilgi sisteminde duyurulması
(Saat: 18:00'den sonra ilan edilecektir)</t>
  </si>
  <si>
    <t>Ek Madde1 yatay geçiş, başarıya dayalı yatay geçiş (önlisans),Kurum içi  yatay geçiş, çift anadal ve yandal başvuruları</t>
  </si>
  <si>
    <t>Kurban Bayramı (08 Temmuz 2022 yarım gün)</t>
  </si>
  <si>
    <t>Yaz okulu harf notlarının öğrenci bilgi sisteminde duyurulması (Saat: 18:00'dan sonra)</t>
  </si>
  <si>
    <t>Güz dönemi harf notlarının öğrenci bilgi sistemine girilmesi (girişler son gün saat 23.59'a kadar devam edecektir)</t>
  </si>
  <si>
    <t>Bahar dönemi harf notlarının öğrenci bilgi sistemine girilmesi (girişler son gün saat 23.59'a kadar devam edecektir)</t>
  </si>
  <si>
    <t>Yazokulu harf notlarının öğrenci bilgi sistemine girilmesi (girişler son gün saat 23.59'a kadar devam edecektir)</t>
  </si>
  <si>
    <t>Kurumlararası Başarıya Dayalı  ve Kurum içi yatay geçiş, çift anadal ve yandal başvuruları</t>
  </si>
  <si>
    <t>Yatay geçiş, çift anadal, yandal sonuçlarının Dekanlıklar/Yüksekokullar/Enstitüler tarafından intibakları ile birlikte ATACS girişlerinin tamamlanması</t>
  </si>
  <si>
    <t>2021-2022 AKADEMİK YILI GÜZ DÖNEMİ</t>
  </si>
  <si>
    <t>2021-2022 AKADEMİK YILI BAHAR DÖNEMİ</t>
  </si>
  <si>
    <t>2021-2022 AKADEMİK YILI YAZ OKULU</t>
  </si>
  <si>
    <t>Enstitüler  tarafından Lisansüstü programlara kabul edilen Öğrencierin  ATACS sistemine kabul kararı girişlerinin son günü</t>
  </si>
  <si>
    <t>Ek sınav notlarının Öğrenci İşleri Direktörlüğü'ne  iletilmesinin son günü</t>
  </si>
  <si>
    <t>Maddi hataların ve not düzeltmelerinin Bölüm Başkanlıklarınca Öğrenci İşleri Direktörlüğü'ne gönderilmesinin son günü</t>
  </si>
  <si>
    <t>ERASMUS ile giden öğrencilerin ders kayıt bilgilerinin, Dekanlıklar/YüksekOkullar tarafından Öğrenci İşleri Direktörlüğü'ne gönderilmesinin son günü</t>
  </si>
  <si>
    <t>Ek Sınav notlarının Öğrenci İşleri Direktörlüğü'ne iletilmesinin son günü</t>
  </si>
  <si>
    <t>Maddi hataların ve not düzeltmelerinin Bölüm Başkanlıkları tarafından Öğrenci İşleri Direktörlüğü'ne gönderilmesinin son günü</t>
  </si>
  <si>
    <t>Enstitüler tarafından Lisansüstü programlara kabul edilen adayların başvuru evraklarının Öğrenci İşleri Direktörlüğü'ne iletilmesinin son günü</t>
  </si>
  <si>
    <t>ERASMUS ile giden öğrencilerin ders  kayıt bilgilerinin, Dekanlıklar/YüksekOkullar tarafından Öğrenci İşleri Direktörlüğü'ne gönderilmesinin son günü</t>
  </si>
  <si>
    <t xml:space="preserve"> </t>
  </si>
  <si>
    <t xml:space="preserve">Ramazan Bayramı </t>
  </si>
  <si>
    <t>Temel İngilizce Bölümü, Lisans ve Lisansüstü programlarında  yaz okulu derslerinin başlaması - sona ermesi</t>
  </si>
  <si>
    <t>13 Eylül 2021 tarihinde yapılan İngilizce yeterlik sınavı sonucunun duyurulması</t>
  </si>
  <si>
    <t>16 Ağustos 2022 tarihinde yapılan İngilizce yeterlik sınavı sonuçlarının duyurulması</t>
  </si>
  <si>
    <t>RENKLER VE ANLAMLARI</t>
  </si>
  <si>
    <t>ÖNERİLEN BAŞLANGIÇ TARİHİ</t>
  </si>
  <si>
    <t>ÖNERİLEN BİTİŞ TARİHİ</t>
  </si>
  <si>
    <t>REKTÖRLÜK MAKAMINCA BELİRLENEN TARİHLER</t>
  </si>
  <si>
    <t>ENSTİTÜLERİN SÜREÇLERİ</t>
  </si>
  <si>
    <t>YATAY GEÇİŞ / ÇİFT ANADAL / YANDAL BAŞVURU SÜREÇLERİ</t>
  </si>
  <si>
    <t>TEMEL İNGİLİZCE HAZIRLIK SÜREÇLERİ</t>
  </si>
  <si>
    <t>ULUSLARARASI ÖĞRENCİ KAYIT TARİHLERİ</t>
  </si>
  <si>
    <t>MUHASEBE ÖDEME TARİHLERİ</t>
  </si>
  <si>
    <t xml:space="preserve">Sağlık ve Fen bilimlerinin de sınavları buraya alınmalı. Ayrı yeterlik sınavı yapılması mümkün değil. </t>
  </si>
  <si>
    <t xml:space="preserve">???? </t>
  </si>
  <si>
    <t>9 Temmuz  2021 tarihinde yapılan Lisansüstü İngilizce yeterlik sınavı sonuçlarının duyurulması </t>
  </si>
  <si>
    <t>Kurban Bayramı (19 Temmuz 2021 yarım gün)</t>
  </si>
  <si>
    <t>27 Ağustos 2021 Cuma</t>
  </si>
  <si>
    <t>İngilizce yeterlik sınavı (Lisansüstü 2. devre başvuru yapan adaylar)</t>
  </si>
  <si>
    <t>Geçen seneki tarih baz alınarak belirlenmiştir</t>
  </si>
  <si>
    <t>27 Ağustos 2021 tarihinde yapılan  Lisansüstü (2. Devre başvuru) İngilizce yeterlik sınavı sonuçlarının duyurulması </t>
  </si>
  <si>
    <t>15-16 Eylül 2021</t>
  </si>
  <si>
    <t>İngilizce yeterlik sınavı (Yatay geçiş ve Çift anadal/Yandal başvurusu yapan, Üniversiteye yeni kayıt olan,  uluslararası öğrenciler ile Temel İngilizce Bölümünde bahar dönemi ve yaz okulunda başarısız olan öğrenciler için)</t>
  </si>
  <si>
    <t>Sınavın 6 Eylülde yapılması mümkün değildir. Çünkü bu yıl Yaz okulu 3  Eylülde bitmekte ve yaz okulu APEX 13 Eylülde görünmektedir. Yaz okulu APEX tarihi 13 Eylül'den 8 Eylüle kaydırılırsa 10 Eylülde o sınavın sonuçları açıklanıp pandemi nedeniyle 15-16 Eylül tarihlerinde iki oturumda yeni dönem APEX sınavı yapılabilir.</t>
  </si>
  <si>
    <t xml:space="preserve">Türkçe bölümler için Muafiyet sınavı ile Yeterlik sınavının pandemi nedeniyle aynı tarihlerde olmaması gerekir. 6 eylülden önce kayıtlar bitiyorsa 6 eylülde yapılabilir. </t>
  </si>
  <si>
    <t>15-16 Eylül 2021 tarihinde yapılan İngilizce yeterlik sınavı sonucunun duyurulması</t>
  </si>
  <si>
    <t>Yatay geçiş, çift anadal ve yandal programları başvuru sonuçlarının duyurulması (Saat 19:00'dan sonra ilan edilecektir)</t>
  </si>
  <si>
    <t>İngilizce bölümler için Kayıtlar İngilizce Yeterlik sınavının sonuçlarının açıklanmasının ardından yani 22 Eylül 2021 sonrasında yapılabilir</t>
  </si>
  <si>
    <t>APEX sınavı işlemlerinden dolayı Fakültelerdeki dersler 27 Eylül'de başlamak durumunda</t>
  </si>
  <si>
    <t>Hazırlık okulunun işlemleri geç bittiği için Fakülte derslerinin 13 eylülde başlaması mümkün görünmemektedir.</t>
  </si>
  <si>
    <t>Hafta</t>
  </si>
  <si>
    <t xml:space="preserve">DIKKAT!!!! Temel İngilizce Bölümü'nün yaptığı değişiklikler göz önünde bulundurularak takvimdeki tüm tarihlerin de değişmesi gerekir. </t>
  </si>
  <si>
    <t>Güz dönemi harf notlarının öğrenci bilgi sisteminde duyurulması
(Saat: 17:00'den sonra ilan edilecektir)</t>
  </si>
  <si>
    <t xml:space="preserve">31 Ocak 2022 Pazartesi </t>
  </si>
  <si>
    <t>Temel İngilizce Bölümü Yeterlik Sınavı</t>
  </si>
  <si>
    <t>Eksikti Eklendi</t>
  </si>
  <si>
    <t>31 Ocak  2022 tarihinde yapılan İngilizce yeterlik sınavı sonucunun duyurulması</t>
  </si>
  <si>
    <t>Temel İngilizce Öğrencilerinin dersleri 14 Ocak'ta bitiyor</t>
  </si>
  <si>
    <t>Temel İngilizce Bölümü 3. kur derslerinin başlaması-Sona ermesi</t>
  </si>
  <si>
    <t>Bu tarihin yeni tarihlere göre güncellenmesi gerekiyor. 31 Ocak'taki APEX'e girebilirler</t>
  </si>
  <si>
    <t>10 Ocak  2022 tarihinde yapılan İngilizce yeterlik sınavı sonucunun duyurulması</t>
  </si>
  <si>
    <t>85. SATIR BURAYA EKLENDİ</t>
  </si>
  <si>
    <t>Bu satır silinebilir.100. satırda var</t>
  </si>
  <si>
    <t>Temel İngilizce Bölümü 4. kur derslerinin başlaması-sona ermesi</t>
  </si>
  <si>
    <t>Bu satır silinebilir.108. satırda var</t>
  </si>
  <si>
    <t>Bahar dönemi harf notlarının öğrenci bilgi sisteminde duyurulması (Saat: 17:00'den sonra ilan edilecektir)</t>
  </si>
  <si>
    <t xml:space="preserve">Temel İngilizce Bölümü için APEX Sonuç açıklama tarihine (1 Temmuz) göre yeniden belirlenmelidir. </t>
  </si>
  <si>
    <t>18 Temmuzda ancak başlayabilmektedir</t>
  </si>
  <si>
    <t>Yaz okulu harf notlarının öğrenci bilgi sisteminde duyurulması (Saat: 17:00'den sonra)</t>
  </si>
  <si>
    <t>5 Eylül 2022 tarihinde yapılan İngilizce yeterlik sınavı sonuçlarının duyurulması</t>
  </si>
  <si>
    <t>YABANCI DİLLER YÜKSEKOKULU GELEN</t>
  </si>
  <si>
    <t>Bahar dönemi harf notlarının öğrenci bilgi sisteminde duyurulması (Saat: 18:00'dan sonra ilan edilecektir)</t>
  </si>
  <si>
    <t>Kurumlararası Başarıya Dayalı  ve Kurum içi yatay geçiş  başvuruları</t>
  </si>
  <si>
    <t xml:space="preserve">Lisansüstü Eğitim Enstitüsü Lisansüstü programları başvuruları </t>
  </si>
  <si>
    <t xml:space="preserve"> Ek Madde1 yatay geçiş başvuruları</t>
  </si>
  <si>
    <t>Kayıtlı Öğrencilerin güz dönemi öğretim ücreti  ödemeleri</t>
  </si>
  <si>
    <t>Lisansüstü Eğitim Enstitüsü Lisansüstü programları başvuru sonuçlarının duyurulması</t>
  </si>
  <si>
    <t>Yatay geçiş  sonuçlarının Dekanlıklar  tarafından değerlendirmesinin yapılması</t>
  </si>
  <si>
    <t xml:space="preserve">Yatay geçiş başvuru sonuçlarının duyurulması </t>
  </si>
  <si>
    <t xml:space="preserve">İngilizce yeterlik sınavı </t>
  </si>
  <si>
    <t xml:space="preserve">YENİ KAYITLAR </t>
  </si>
  <si>
    <t>Lisansüstü Eğitim  Enstitüsü'ne yeni kayıt olacak öğrencilerin  ücret ödeme ve kesin kayıt işlemlerinin yapılması</t>
  </si>
  <si>
    <t>Yatay geçiş başvurusu kabul edilen öğrencilerin kayıtları</t>
  </si>
  <si>
    <t>Güz dönemi ders kayıtları ve danışman onayları ( lisans ve lisansüstü)</t>
  </si>
  <si>
    <t xml:space="preserve"> lisans programlarında dersten çekilme başvurularının son günü</t>
  </si>
  <si>
    <t xml:space="preserve">Hazırlık Okulu Yeterlik Sınavı </t>
  </si>
  <si>
    <t>Ek Madde1 yatay geçiş, Kurum içi  yatay geçiş başvuruları</t>
  </si>
  <si>
    <t>Kayıtlı Öğrencilerin  bahar dönemi öğretim ücreti  ödemeleri</t>
  </si>
  <si>
    <t>Lisansüstü Eğitim  Enstitüsü, Lisansüstü programları başvurularının son günü</t>
  </si>
  <si>
    <t xml:space="preserve">İngilizce yeterlik sınavı -  (Yatay geçiş başvurusu yapan öğrenciler) </t>
  </si>
  <si>
    <t>Lisansüstü Eğitim Enstitüsü'ne yeni kayıt olacak öğrencilerin  ücret ödeme ve kesin kayıt işlemlerinin yapılması</t>
  </si>
  <si>
    <t>Yatay geçiş sonuçlarının Dekanlıklar tarafından intibaklarının tamamlanması</t>
  </si>
  <si>
    <t xml:space="preserve">Yatay geçiş  başvuru sonuçlarının duyurulması </t>
  </si>
  <si>
    <t>Yatay geçiş başvurusu kabul edilen öğrencilerin kayıtları</t>
  </si>
  <si>
    <t>20 Haziran 2022 günü yapılan İngilizce Yeterlik Sınavı  sonuçlarının duyurulması</t>
  </si>
  <si>
    <t>Yaz okulu öğretim ücreti ödemeleri ve ders kayıtları</t>
  </si>
  <si>
    <t>Yaz okulu derslerinin başlaması - sona ermesi</t>
  </si>
  <si>
    <t xml:space="preserve"> Hazırlık Sınıfı Yaz okulu İngilizce yeterlik sınavı </t>
  </si>
  <si>
    <t xml:space="preserve">ÖSYM Tarafından belirlenen tarihte </t>
  </si>
  <si>
    <t>Lisansüstü Eğitim  Enstitüsü, Lisansüstü programları mülakatları</t>
  </si>
  <si>
    <t>Lisansüstü Eğitim  Enstitüsü, Lisansüstü programların başvuru sonuçlarının duyurulması</t>
  </si>
  <si>
    <t>Yedek adayların kayıtları (Yatay geçiş başvurusu yapan)</t>
  </si>
  <si>
    <t>Cumhuriyet Bayramı (28 Ekim Perşembe yarım gün - dersler yapılmayacaktır)</t>
  </si>
  <si>
    <t>Yarıyıl Ara sınavları</t>
  </si>
  <si>
    <t>Yarıyıl Ara sınav notlarının öğrenciye ilan edilmesi</t>
  </si>
  <si>
    <t>Yarıyıl Ara Sınav notlarının ÖİBS'ne girişinin son günü</t>
  </si>
  <si>
    <t>25 Temmuz 2022 Pazartesi</t>
  </si>
  <si>
    <t>17 Aralık 2022 Pazartesi</t>
  </si>
  <si>
    <t>Kurban Bayramı (8 Temmuz 2021 Pazartesi   yarım gün dersler yapılmayacaktır)</t>
  </si>
  <si>
    <t>19 Ağustos 2022 Cuma</t>
  </si>
  <si>
    <t>15 Eylül 2022 Perşembe</t>
  </si>
  <si>
    <t>16 Eylül 2022 Cuma</t>
  </si>
  <si>
    <t>12 Eylül 2022 tarihinde yapılan İngilizce yeterlik sınavı sonucunun duyurulması</t>
  </si>
  <si>
    <t>14 Kasım 2022 Pazartesi</t>
  </si>
  <si>
    <t>25 Kasım 2022 Cuma</t>
  </si>
  <si>
    <t>2022-2023 AKADEMİK YILI GÜZ DÖNEMİ</t>
  </si>
  <si>
    <t>30 Ocak  2023 tarihinde yapılan Hazırlık Okulu Yeterlik Sınavı sonucunun duyurulması</t>
  </si>
  <si>
    <t>26 Aralık 2022 Pazartesi</t>
  </si>
  <si>
    <t>9 Ocak  2023 tarihinde yapılan İngilizce yeterlik sınavı  sonucunun duyurulması</t>
  </si>
  <si>
    <t>27 Mart 2023 Pazartesi</t>
  </si>
  <si>
    <t>7 Nisan 2023 Cuma</t>
  </si>
  <si>
    <t>Kurban Bayramı (27 Haziran 2023 yarım gün)</t>
  </si>
  <si>
    <t>20 Kasım 2022 Pazartesi</t>
  </si>
  <si>
    <t>2 Nisan 2023 Salı</t>
  </si>
  <si>
    <t xml:space="preserve">Yaz Okulu taleplerinin alınması </t>
  </si>
  <si>
    <t>Yaz Okulu Sınavları</t>
  </si>
  <si>
    <t>24 Ağustos 2023 tarihinde yapılan Hazırlık Sınıfı İngilizce yeterlik sınavı sonuçlarının duyurulması</t>
  </si>
  <si>
    <t>2022-2023 AKADEMİK YILI BAHAR DÖNEMİ</t>
  </si>
  <si>
    <t>Öğrenciler için kayıtlı oldukları lisans programları tarafından yapılacak oryantasyon eğitimi</t>
  </si>
  <si>
    <t>Yaz Okulu açılacak derslertin ilan edilmesi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</si>
</sst>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0.0"/>
  </numFmts>
  <fonts count="57" x14ac:knownFonts="1">
    <font>
      <sz val="11"/>
      <color theme="1"/>
      <name val="Calibri"/>
      <family val="2"/>
      <scheme val="minor"/>
    </font>
    <font>
      <sz val="12"/>
      <color theme="1"/>
      <name val="Calibri"/>
      <family val="2"/>
      <scheme val="minor"/>
    </font>
    <font>
      <sz val="8"/>
      <color theme="1"/>
      <name val="Calibri"/>
      <family val="2"/>
      <scheme val="minor"/>
    </font>
    <font>
      <sz val="11"/>
      <color rgb="FF9C0006"/>
      <name val="Calibri"/>
      <family val="2"/>
      <charset val="162"/>
      <scheme val="minor"/>
    </font>
    <font>
      <sz val="11"/>
      <color rgb="FF9C6500"/>
      <name val="Calibri"/>
      <family val="2"/>
      <charset val="162"/>
      <scheme val="minor"/>
    </font>
    <font>
      <b/>
      <sz val="10"/>
      <color theme="1"/>
      <name val="Calibri"/>
      <family val="2"/>
      <scheme val="minor"/>
    </font>
    <font>
      <sz val="9"/>
      <color indexed="81"/>
      <name val="Tahoma"/>
      <family val="2"/>
    </font>
    <font>
      <b/>
      <sz val="9"/>
      <color indexed="81"/>
      <name val="Tahoma"/>
      <family val="2"/>
    </font>
    <font>
      <b/>
      <sz val="10"/>
      <color rgb="FFFF0000"/>
      <name val="Calibri"/>
      <family val="2"/>
      <scheme val="minor"/>
    </font>
    <font>
      <b/>
      <sz val="10"/>
      <name val="Calibri"/>
      <family val="2"/>
      <scheme val="minor"/>
    </font>
    <font>
      <sz val="10"/>
      <color rgb="FF9C0006"/>
      <name val="Calibri"/>
      <family val="2"/>
      <scheme val="minor"/>
    </font>
    <font>
      <sz val="10"/>
      <color rgb="FF9C6500"/>
      <name val="Calibri"/>
      <family val="2"/>
      <scheme val="minor"/>
    </font>
    <font>
      <b/>
      <sz val="10"/>
      <color theme="0"/>
      <name val="Calibri"/>
      <family val="2"/>
      <scheme val="minor"/>
    </font>
    <font>
      <b/>
      <i/>
      <sz val="10"/>
      <name val="Calibri"/>
      <family val="2"/>
      <scheme val="minor"/>
    </font>
    <font>
      <b/>
      <i/>
      <sz val="10"/>
      <color theme="1"/>
      <name val="Calibri"/>
      <family val="2"/>
      <scheme val="minor"/>
    </font>
    <font>
      <sz val="11"/>
      <color rgb="FF006100"/>
      <name val="Calibri"/>
      <family val="2"/>
      <charset val="162"/>
      <scheme val="minor"/>
    </font>
    <font>
      <b/>
      <sz val="9"/>
      <color rgb="FFFF0000"/>
      <name val="Calibri"/>
      <family val="2"/>
      <scheme val="minor"/>
    </font>
    <font>
      <b/>
      <sz val="9"/>
      <name val="Calibri"/>
      <family val="2"/>
      <scheme val="minor"/>
    </font>
    <font>
      <b/>
      <sz val="9"/>
      <color theme="1"/>
      <name val="Calibri"/>
      <family val="2"/>
      <scheme val="minor"/>
    </font>
    <font>
      <b/>
      <sz val="9"/>
      <color theme="0"/>
      <name val="Calibri"/>
      <family val="2"/>
      <scheme val="minor"/>
    </font>
    <font>
      <b/>
      <i/>
      <sz val="9"/>
      <name val="Calibri"/>
      <family val="2"/>
      <scheme val="minor"/>
    </font>
    <font>
      <b/>
      <i/>
      <sz val="9"/>
      <color theme="1"/>
      <name val="Calibri"/>
      <family val="2"/>
      <scheme val="minor"/>
    </font>
    <font>
      <b/>
      <sz val="9"/>
      <color rgb="FF9C0006"/>
      <name val="Calibri"/>
      <family val="2"/>
      <scheme val="minor"/>
    </font>
    <font>
      <b/>
      <sz val="9"/>
      <color rgb="FF9C6500"/>
      <name val="Calibri"/>
      <family val="2"/>
      <scheme val="minor"/>
    </font>
    <font>
      <b/>
      <sz val="9"/>
      <color rgb="FF006100"/>
      <name val="Calibri"/>
      <family val="2"/>
      <scheme val="minor"/>
    </font>
    <font>
      <b/>
      <sz val="11"/>
      <color theme="1"/>
      <name val="Calibri"/>
      <family val="2"/>
      <scheme val="minor"/>
    </font>
    <font>
      <sz val="11"/>
      <color theme="1"/>
      <name val="Calibri"/>
      <family val="2"/>
      <scheme val="minor"/>
    </font>
    <font>
      <sz val="16"/>
      <color theme="1"/>
      <name val="Calibri"/>
      <family val="2"/>
      <scheme val="minor"/>
    </font>
    <font>
      <sz val="11"/>
      <color rgb="FF9C0006"/>
      <name val="Calibri"/>
      <family val="2"/>
      <scheme val="minor"/>
    </font>
    <font>
      <i/>
      <sz val="11"/>
      <color theme="1"/>
      <name val="Calibri"/>
      <family val="2"/>
      <scheme val="minor"/>
    </font>
    <font>
      <i/>
      <sz val="11"/>
      <color rgb="FFFF0000"/>
      <name val="Calibri"/>
      <family val="2"/>
      <scheme val="minor"/>
    </font>
    <font>
      <sz val="11"/>
      <name val="Calibri"/>
      <family val="2"/>
      <scheme val="minor"/>
    </font>
    <font>
      <sz val="11"/>
      <color theme="5" tint="-0.249977111117893"/>
      <name val="Calibri"/>
      <family val="2"/>
      <scheme val="minor"/>
    </font>
    <font>
      <b/>
      <sz val="16"/>
      <color theme="1"/>
      <name val="Calibri"/>
      <family val="2"/>
      <scheme val="minor"/>
    </font>
    <font>
      <sz val="9"/>
      <color indexed="81"/>
      <name val="Tahoma"/>
      <family val="2"/>
      <charset val="162"/>
    </font>
    <font>
      <b/>
      <sz val="9"/>
      <color indexed="81"/>
      <name val="Tahoma"/>
      <family val="2"/>
      <charset val="162"/>
    </font>
    <font>
      <sz val="8"/>
      <color indexed="81"/>
      <name val="Tahoma"/>
      <family val="2"/>
    </font>
    <font>
      <sz val="14"/>
      <name val="Calibri"/>
      <family val="2"/>
      <scheme val="minor"/>
    </font>
    <font>
      <b/>
      <sz val="14"/>
      <name val="Calibri"/>
      <family val="2"/>
      <scheme val="minor"/>
    </font>
    <font>
      <sz val="14"/>
      <color theme="0"/>
      <name val="Calibri"/>
      <family val="2"/>
      <scheme val="minor"/>
    </font>
    <font>
      <b/>
      <sz val="18"/>
      <name val="Calibri"/>
      <family val="2"/>
      <scheme val="minor"/>
    </font>
    <font>
      <b/>
      <sz val="14"/>
      <name val="Calibri"/>
      <family val="2"/>
      <charset val="162"/>
      <scheme val="minor"/>
    </font>
    <font>
      <b/>
      <sz val="12"/>
      <color rgb="FF363636"/>
      <name val="Calibri"/>
      <family val="2"/>
      <charset val="162"/>
      <scheme val="minor"/>
    </font>
    <font>
      <b/>
      <sz val="15"/>
      <name val="Calibri"/>
      <family val="2"/>
      <charset val="162"/>
      <scheme val="minor"/>
    </font>
    <font>
      <sz val="14"/>
      <color rgb="FFFF66CC"/>
      <name val="Calibri"/>
      <family val="2"/>
      <scheme val="minor"/>
    </font>
    <font>
      <b/>
      <sz val="14"/>
      <color rgb="FFFFFF00"/>
      <name val="Calibri"/>
      <family val="2"/>
      <charset val="162"/>
      <scheme val="minor"/>
    </font>
    <font>
      <sz val="14"/>
      <color theme="1"/>
      <name val="Calibri"/>
      <family val="2"/>
      <charset val="162"/>
      <scheme val="minor"/>
    </font>
    <font>
      <b/>
      <sz val="22"/>
      <name val="Calibri"/>
      <family val="2"/>
      <scheme val="minor"/>
    </font>
    <font>
      <sz val="14"/>
      <color rgb="FFFFFF00"/>
      <name val="Calibri"/>
      <family val="2"/>
      <scheme val="minor"/>
    </font>
    <font>
      <b/>
      <sz val="14"/>
      <color rgb="FFFF66CC"/>
      <name val="Calibri"/>
      <family val="2"/>
      <scheme val="minor"/>
    </font>
    <font>
      <sz val="14"/>
      <color rgb="FF00B0F0"/>
      <name val="Calibri"/>
      <family val="2"/>
      <scheme val="minor"/>
    </font>
    <font>
      <sz val="12"/>
      <name val="Calibri"/>
      <family val="2"/>
      <scheme val="minor"/>
    </font>
    <font>
      <b/>
      <sz val="16"/>
      <name val="Calibri"/>
      <family val="2"/>
      <scheme val="minor"/>
    </font>
    <font>
      <b/>
      <sz val="12"/>
      <name val="Calibri"/>
      <family val="2"/>
      <scheme val="minor"/>
    </font>
    <font>
      <sz val="12"/>
      <color rgb="FFFF0000"/>
      <name val="Calibri"/>
      <family val="2"/>
      <scheme val="minor"/>
    </font>
    <font>
      <sz val="12"/>
      <color theme="1"/>
      <name val="Calibri"/>
      <family val="2"/>
      <scheme val="minor"/>
    </font>
    <font>
      <b/>
      <sz val="12"/>
      <color theme="1"/>
      <name val="Calibri"/>
      <family val="2"/>
      <scheme val="minor"/>
    </font>
  </fonts>
  <fills count="16">
    <fill>
      <patternFill patternType="none"/>
    </fill>
    <fill>
      <patternFill patternType="gray125"/>
    </fill>
    <fill>
      <patternFill patternType="solid">
        <fgColor rgb="FFFFC7CE"/>
      </patternFill>
    </fill>
    <fill>
      <patternFill patternType="solid">
        <fgColor rgb="FFFFEB9C"/>
      </patternFill>
    </fill>
    <fill>
      <patternFill patternType="solid">
        <fgColor theme="0" tint="-4.9989318521683403E-2"/>
        <bgColor indexed="64"/>
      </patternFill>
    </fill>
    <fill>
      <patternFill patternType="solid">
        <fgColor rgb="FFC6EFCE"/>
      </patternFill>
    </fill>
    <fill>
      <patternFill patternType="solid">
        <fgColor rgb="FFFFFF00"/>
        <bgColor indexed="64"/>
      </patternFill>
    </fill>
    <fill>
      <patternFill patternType="solid">
        <fgColor rgb="FF00B0F0"/>
        <bgColor indexed="64"/>
      </patternFill>
    </fill>
    <fill>
      <patternFill patternType="solid">
        <fgColor rgb="FF7030A0"/>
        <bgColor indexed="64"/>
      </patternFill>
    </fill>
    <fill>
      <patternFill patternType="solid">
        <fgColor rgb="FF00B050"/>
        <bgColor indexed="64"/>
      </patternFill>
    </fill>
    <fill>
      <patternFill patternType="solid">
        <fgColor theme="0"/>
        <bgColor indexed="64"/>
      </patternFill>
    </fill>
    <fill>
      <patternFill patternType="solid">
        <fgColor rgb="FFFF66CC"/>
        <bgColor indexed="64"/>
      </patternFill>
    </fill>
    <fill>
      <patternFill patternType="solid">
        <fgColor theme="1" tint="0.34998626667073579"/>
        <bgColor indexed="64"/>
      </patternFill>
    </fill>
    <fill>
      <patternFill patternType="solid">
        <fgColor theme="5"/>
        <bgColor indexed="64"/>
      </patternFill>
    </fill>
    <fill>
      <patternFill patternType="solid">
        <fgColor theme="2" tint="-0.499984740745262"/>
        <bgColor indexed="64"/>
      </patternFill>
    </fill>
    <fill>
      <patternFill patternType="solid">
        <fgColor rgb="FFFF00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0" fontId="3" fillId="2" borderId="0" applyNumberFormat="0" applyBorder="0" applyAlignment="0" applyProtection="0"/>
    <xf numFmtId="0" fontId="4" fillId="3" borderId="0" applyNumberFormat="0" applyBorder="0" applyAlignment="0" applyProtection="0"/>
    <xf numFmtId="0" fontId="15" fillId="5" borderId="0" applyNumberFormat="0" applyBorder="0" applyAlignment="0" applyProtection="0"/>
  </cellStyleXfs>
  <cellXfs count="221">
    <xf numFmtId="0" fontId="0" fillId="0" borderId="0" xfId="0"/>
    <xf numFmtId="0" fontId="2" fillId="0" borderId="0" xfId="0" applyFont="1"/>
    <xf numFmtId="0" fontId="5" fillId="0" borderId="1" xfId="0" applyFont="1" applyBorder="1" applyAlignment="1">
      <alignment wrapText="1"/>
    </xf>
    <xf numFmtId="0" fontId="5" fillId="0" borderId="0" xfId="0" applyFont="1" applyAlignment="1">
      <alignment wrapText="1"/>
    </xf>
    <xf numFmtId="164" fontId="8" fillId="0" borderId="1" xfId="0" applyNumberFormat="1" applyFont="1" applyBorder="1" applyAlignment="1">
      <alignment horizontal="left" wrapText="1"/>
    </xf>
    <xf numFmtId="164" fontId="8" fillId="0" borderId="1" xfId="0" applyNumberFormat="1" applyFont="1" applyBorder="1" applyAlignment="1">
      <alignment wrapText="1"/>
    </xf>
    <xf numFmtId="164" fontId="9" fillId="0" borderId="1" xfId="0" applyNumberFormat="1" applyFont="1" applyBorder="1" applyAlignment="1">
      <alignment horizontal="left" wrapText="1"/>
    </xf>
    <xf numFmtId="2" fontId="5" fillId="0" borderId="1" xfId="0" applyNumberFormat="1" applyFont="1" applyBorder="1" applyAlignment="1">
      <alignment horizontal="center" wrapText="1"/>
    </xf>
    <xf numFmtId="0" fontId="8" fillId="0" borderId="0" xfId="0" applyFont="1" applyAlignment="1">
      <alignment wrapText="1"/>
    </xf>
    <xf numFmtId="0" fontId="10" fillId="2" borderId="1" xfId="1" applyFont="1" applyBorder="1" applyAlignment="1">
      <alignment wrapText="1"/>
    </xf>
    <xf numFmtId="0" fontId="11" fillId="3" borderId="1" xfId="2" applyFont="1" applyBorder="1" applyAlignment="1">
      <alignment wrapText="1"/>
    </xf>
    <xf numFmtId="164" fontId="8" fillId="0" borderId="1" xfId="0" applyNumberFormat="1" applyFont="1" applyFill="1" applyBorder="1" applyAlignment="1">
      <alignment horizontal="left" wrapText="1"/>
    </xf>
    <xf numFmtId="164" fontId="12" fillId="4" borderId="1" xfId="0" applyNumberFormat="1" applyFont="1" applyFill="1" applyBorder="1" applyAlignment="1">
      <alignment horizontal="left" wrapText="1"/>
    </xf>
    <xf numFmtId="0" fontId="11" fillId="3" borderId="2" xfId="2" applyFont="1" applyBorder="1" applyAlignment="1">
      <alignment wrapText="1"/>
    </xf>
    <xf numFmtId="164" fontId="9" fillId="0" borderId="0" xfId="0" applyNumberFormat="1" applyFont="1" applyAlignment="1">
      <alignment horizontal="left" wrapText="1"/>
    </xf>
    <xf numFmtId="164" fontId="13" fillId="0" borderId="1" xfId="0" applyNumberFormat="1" applyFont="1" applyBorder="1" applyAlignment="1">
      <alignment horizontal="left" wrapText="1"/>
    </xf>
    <xf numFmtId="0" fontId="14" fillId="0" borderId="1" xfId="0" applyFont="1" applyBorder="1" applyAlignment="1">
      <alignment wrapText="1"/>
    </xf>
    <xf numFmtId="164" fontId="8" fillId="0" borderId="0" xfId="0" applyNumberFormat="1" applyFont="1" applyAlignment="1">
      <alignment horizontal="left" wrapText="1"/>
    </xf>
    <xf numFmtId="164" fontId="8" fillId="0" borderId="0" xfId="0" applyNumberFormat="1" applyFont="1" applyAlignment="1">
      <alignment wrapText="1"/>
    </xf>
    <xf numFmtId="2" fontId="5" fillId="0" borderId="0" xfId="0" applyNumberFormat="1" applyFont="1" applyAlignment="1">
      <alignment horizontal="center" wrapText="1"/>
    </xf>
    <xf numFmtId="164" fontId="16" fillId="0" borderId="1" xfId="0" applyNumberFormat="1" applyFont="1" applyBorder="1" applyAlignment="1">
      <alignment horizontal="left" wrapText="1"/>
    </xf>
    <xf numFmtId="164" fontId="16" fillId="0" borderId="1" xfId="0" applyNumberFormat="1" applyFont="1" applyBorder="1" applyAlignment="1">
      <alignment wrapText="1"/>
    </xf>
    <xf numFmtId="1" fontId="16" fillId="0" borderId="1" xfId="0" applyNumberFormat="1" applyFont="1" applyBorder="1" applyAlignment="1">
      <alignment wrapText="1"/>
    </xf>
    <xf numFmtId="164" fontId="17" fillId="0" borderId="1" xfId="0" applyNumberFormat="1" applyFont="1" applyBorder="1" applyAlignment="1">
      <alignment horizontal="left" wrapText="1"/>
    </xf>
    <xf numFmtId="0" fontId="18" fillId="0" borderId="1" xfId="0" applyFont="1" applyBorder="1" applyAlignment="1">
      <alignment wrapText="1"/>
    </xf>
    <xf numFmtId="2" fontId="18" fillId="0" borderId="1" xfId="0" applyNumberFormat="1" applyFont="1" applyBorder="1" applyAlignment="1">
      <alignment horizontal="center" wrapText="1"/>
    </xf>
    <xf numFmtId="0" fontId="16" fillId="0" borderId="0" xfId="0" applyFont="1" applyAlignment="1">
      <alignment wrapText="1"/>
    </xf>
    <xf numFmtId="164" fontId="16" fillId="0" borderId="1" xfId="0" applyNumberFormat="1" applyFont="1" applyFill="1" applyBorder="1" applyAlignment="1">
      <alignment horizontal="left" wrapText="1"/>
    </xf>
    <xf numFmtId="0" fontId="18" fillId="0" borderId="0" xfId="0" applyFont="1" applyBorder="1" applyAlignment="1">
      <alignment wrapText="1"/>
    </xf>
    <xf numFmtId="164" fontId="19" fillId="4" borderId="1" xfId="0" applyNumberFormat="1" applyFont="1" applyFill="1" applyBorder="1" applyAlignment="1">
      <alignment horizontal="left" wrapText="1"/>
    </xf>
    <xf numFmtId="164" fontId="17" fillId="0" borderId="0" xfId="0" applyNumberFormat="1" applyFont="1" applyBorder="1" applyAlignment="1">
      <alignment horizontal="left" wrapText="1"/>
    </xf>
    <xf numFmtId="164" fontId="20" fillId="0" borderId="1" xfId="0" applyNumberFormat="1" applyFont="1" applyBorder="1" applyAlignment="1">
      <alignment horizontal="left" wrapText="1"/>
    </xf>
    <xf numFmtId="0" fontId="21" fillId="0" borderId="1" xfId="0" applyFont="1" applyBorder="1" applyAlignment="1">
      <alignment wrapText="1"/>
    </xf>
    <xf numFmtId="164" fontId="16" fillId="0" borderId="0" xfId="0" applyNumberFormat="1" applyFont="1" applyAlignment="1">
      <alignment horizontal="left" wrapText="1"/>
    </xf>
    <xf numFmtId="164" fontId="16" fillId="0" borderId="0" xfId="0" applyNumberFormat="1" applyFont="1" applyAlignment="1">
      <alignment wrapText="1"/>
    </xf>
    <xf numFmtId="1" fontId="16" fillId="0" borderId="0" xfId="0" applyNumberFormat="1" applyFont="1" applyAlignment="1">
      <alignment wrapText="1"/>
    </xf>
    <xf numFmtId="164" fontId="17" fillId="0" borderId="0" xfId="0" applyNumberFormat="1" applyFont="1" applyAlignment="1">
      <alignment horizontal="left" wrapText="1"/>
    </xf>
    <xf numFmtId="0" fontId="18" fillId="0" borderId="0" xfId="0" applyFont="1" applyAlignment="1">
      <alignment wrapText="1"/>
    </xf>
    <xf numFmtId="2" fontId="18" fillId="0" borderId="0" xfId="0" applyNumberFormat="1" applyFont="1" applyAlignment="1">
      <alignment horizontal="center" wrapText="1"/>
    </xf>
    <xf numFmtId="164" fontId="5" fillId="0" borderId="1" xfId="0" applyNumberFormat="1" applyFont="1" applyBorder="1" applyAlignment="1">
      <alignment horizontal="left" wrapText="1"/>
    </xf>
    <xf numFmtId="0" fontId="21" fillId="0" borderId="0" xfId="0" applyFont="1" applyBorder="1" applyAlignment="1">
      <alignment wrapText="1"/>
    </xf>
    <xf numFmtId="0" fontId="22" fillId="2" borderId="1" xfId="1" applyFont="1" applyBorder="1" applyAlignment="1">
      <alignment wrapText="1"/>
    </xf>
    <xf numFmtId="0" fontId="23" fillId="3" borderId="1" xfId="2" applyFont="1" applyBorder="1" applyAlignment="1">
      <alignment wrapText="1"/>
    </xf>
    <xf numFmtId="0" fontId="24" fillId="5" borderId="1" xfId="3" applyFont="1" applyBorder="1" applyAlignment="1">
      <alignment wrapText="1"/>
    </xf>
    <xf numFmtId="0" fontId="23" fillId="3" borderId="2" xfId="2" applyFont="1" applyBorder="1" applyAlignment="1">
      <alignment wrapText="1"/>
    </xf>
    <xf numFmtId="2" fontId="16" fillId="0" borderId="1" xfId="0" applyNumberFormat="1" applyFont="1" applyBorder="1" applyAlignment="1">
      <alignment wrapText="1"/>
    </xf>
    <xf numFmtId="164" fontId="16" fillId="0" borderId="3" xfId="0" applyNumberFormat="1" applyFont="1" applyBorder="1" applyAlignment="1">
      <alignment horizontal="left" wrapText="1"/>
    </xf>
    <xf numFmtId="164" fontId="16" fillId="0" borderId="3" xfId="0" applyNumberFormat="1" applyFont="1" applyBorder="1" applyAlignment="1">
      <alignment wrapText="1"/>
    </xf>
    <xf numFmtId="2" fontId="16" fillId="0" borderId="3" xfId="0" applyNumberFormat="1" applyFont="1" applyBorder="1" applyAlignment="1">
      <alignment wrapText="1"/>
    </xf>
    <xf numFmtId="164" fontId="17" fillId="0" borderId="3" xfId="0" applyNumberFormat="1" applyFont="1" applyBorder="1" applyAlignment="1">
      <alignment horizontal="left" wrapText="1"/>
    </xf>
    <xf numFmtId="0" fontId="18" fillId="0" borderId="3" xfId="0" applyFont="1" applyBorder="1" applyAlignment="1">
      <alignment wrapText="1"/>
    </xf>
    <xf numFmtId="0" fontId="21" fillId="0" borderId="3" xfId="0" applyFont="1" applyBorder="1" applyAlignment="1">
      <alignment wrapText="1"/>
    </xf>
    <xf numFmtId="164" fontId="16" fillId="0" borderId="0" xfId="0" applyNumberFormat="1" applyFont="1" applyBorder="1" applyAlignment="1">
      <alignment horizontal="left" wrapText="1"/>
    </xf>
    <xf numFmtId="164" fontId="16" fillId="0" borderId="0" xfId="0" applyNumberFormat="1" applyFont="1" applyBorder="1" applyAlignment="1">
      <alignment wrapText="1"/>
    </xf>
    <xf numFmtId="2" fontId="16" fillId="0" borderId="0" xfId="0" applyNumberFormat="1" applyFont="1" applyBorder="1" applyAlignment="1">
      <alignment wrapText="1"/>
    </xf>
    <xf numFmtId="0" fontId="16" fillId="0" borderId="0" xfId="0" applyFont="1" applyBorder="1" applyAlignment="1">
      <alignment wrapText="1"/>
    </xf>
    <xf numFmtId="2" fontId="0" fillId="0" borderId="0" xfId="0" applyNumberFormat="1" applyFont="1" applyFill="1" applyAlignment="1">
      <alignment horizontal="left" wrapText="1"/>
    </xf>
    <xf numFmtId="0" fontId="0" fillId="0" borderId="0" xfId="0" applyFont="1" applyFill="1" applyAlignment="1">
      <alignment horizontal="left" wrapText="1"/>
    </xf>
    <xf numFmtId="164" fontId="0" fillId="0" borderId="1" xfId="0" applyNumberFormat="1" applyFont="1" applyFill="1" applyBorder="1" applyAlignment="1">
      <alignment horizontal="left" wrapText="1"/>
    </xf>
    <xf numFmtId="0" fontId="0" fillId="0" borderId="1" xfId="0" applyFont="1" applyFill="1" applyBorder="1" applyAlignment="1">
      <alignment horizontal="left" wrapText="1"/>
    </xf>
    <xf numFmtId="2" fontId="0" fillId="0" borderId="1" xfId="0" applyNumberFormat="1" applyFont="1" applyFill="1" applyBorder="1" applyAlignment="1">
      <alignment horizontal="left" wrapText="1"/>
    </xf>
    <xf numFmtId="0" fontId="26" fillId="0" borderId="1" xfId="1" applyFont="1" applyFill="1" applyBorder="1" applyAlignment="1">
      <alignment horizontal="left" wrapText="1"/>
    </xf>
    <xf numFmtId="0" fontId="26" fillId="0" borderId="1" xfId="2" applyFont="1" applyFill="1" applyBorder="1" applyAlignment="1">
      <alignment horizontal="left" wrapText="1"/>
    </xf>
    <xf numFmtId="0" fontId="26" fillId="0" borderId="1" xfId="3" applyFont="1" applyFill="1" applyBorder="1" applyAlignment="1">
      <alignment horizontal="left" wrapText="1"/>
    </xf>
    <xf numFmtId="0" fontId="28" fillId="2" borderId="1" xfId="1" applyFont="1" applyBorder="1" applyAlignment="1">
      <alignment horizontal="left" wrapText="1"/>
    </xf>
    <xf numFmtId="164" fontId="0" fillId="0" borderId="0" xfId="0" applyNumberFormat="1" applyFont="1" applyFill="1" applyBorder="1" applyAlignment="1">
      <alignment horizontal="left" wrapText="1"/>
    </xf>
    <xf numFmtId="1" fontId="0" fillId="0" borderId="0" xfId="0" applyNumberFormat="1" applyFont="1" applyFill="1" applyAlignment="1">
      <alignment horizontal="left" wrapText="1"/>
    </xf>
    <xf numFmtId="2" fontId="0" fillId="0" borderId="4" xfId="0" applyNumberFormat="1" applyFont="1" applyFill="1" applyBorder="1" applyAlignment="1">
      <alignment horizontal="left" wrapText="1"/>
    </xf>
    <xf numFmtId="1" fontId="0" fillId="0" borderId="1" xfId="0" applyNumberFormat="1" applyFont="1" applyFill="1" applyBorder="1" applyAlignment="1">
      <alignment horizontal="left" wrapText="1"/>
    </xf>
    <xf numFmtId="0" fontId="29" fillId="0" borderId="1" xfId="0" applyFont="1" applyFill="1" applyBorder="1" applyAlignment="1">
      <alignment horizontal="left" wrapText="1"/>
    </xf>
    <xf numFmtId="0" fontId="30" fillId="0" borderId="1" xfId="0" applyFont="1" applyFill="1" applyBorder="1" applyAlignment="1">
      <alignment horizontal="left" wrapText="1"/>
    </xf>
    <xf numFmtId="0" fontId="29" fillId="0" borderId="3" xfId="0" applyFont="1" applyFill="1" applyBorder="1" applyAlignment="1">
      <alignment horizontal="left" wrapText="1"/>
    </xf>
    <xf numFmtId="0" fontId="0" fillId="0" borderId="3" xfId="0" applyFont="1" applyFill="1" applyBorder="1" applyAlignment="1">
      <alignment horizontal="left" wrapText="1"/>
    </xf>
    <xf numFmtId="2" fontId="0" fillId="0" borderId="0" xfId="0" applyNumberFormat="1" applyFont="1" applyFill="1" applyBorder="1" applyAlignment="1">
      <alignment horizontal="left" wrapText="1"/>
    </xf>
    <xf numFmtId="0" fontId="0" fillId="0" borderId="0" xfId="0" applyFont="1" applyFill="1" applyBorder="1" applyAlignment="1">
      <alignment horizontal="left" wrapText="1"/>
    </xf>
    <xf numFmtId="0" fontId="29" fillId="0" borderId="0" xfId="0" applyFont="1" applyFill="1" applyBorder="1" applyAlignment="1">
      <alignment horizontal="left" wrapText="1"/>
    </xf>
    <xf numFmtId="0" fontId="31" fillId="0" borderId="1" xfId="0" applyFont="1" applyFill="1" applyBorder="1" applyAlignment="1">
      <alignment horizontal="left" wrapText="1"/>
    </xf>
    <xf numFmtId="0" fontId="32" fillId="0" borderId="1" xfId="0" applyFont="1" applyFill="1" applyBorder="1" applyAlignment="1">
      <alignment horizontal="left" wrapText="1"/>
    </xf>
    <xf numFmtId="164" fontId="0" fillId="0" borderId="0" xfId="0" applyNumberFormat="1" applyFont="1" applyFill="1" applyAlignment="1">
      <alignment horizontal="left" wrapText="1"/>
    </xf>
    <xf numFmtId="0" fontId="3" fillId="2" borderId="1" xfId="1" applyBorder="1" applyAlignment="1">
      <alignment horizontal="left" wrapText="1"/>
    </xf>
    <xf numFmtId="164" fontId="25" fillId="0" borderId="1" xfId="0" applyNumberFormat="1" applyFont="1" applyFill="1" applyBorder="1" applyAlignment="1">
      <alignment horizontal="left" wrapText="1"/>
    </xf>
    <xf numFmtId="1" fontId="25" fillId="0" borderId="4" xfId="0" applyNumberFormat="1" applyFont="1" applyFill="1" applyBorder="1" applyAlignment="1">
      <alignment horizontal="left" wrapText="1"/>
    </xf>
    <xf numFmtId="0" fontId="25" fillId="0" borderId="1" xfId="0" applyFont="1" applyFill="1" applyBorder="1" applyAlignment="1">
      <alignment horizontal="left" wrapText="1"/>
    </xf>
    <xf numFmtId="1" fontId="25" fillId="0" borderId="1" xfId="0" applyNumberFormat="1" applyFont="1" applyFill="1" applyBorder="1" applyAlignment="1">
      <alignment horizontal="left" wrapText="1"/>
    </xf>
    <xf numFmtId="0" fontId="0" fillId="0" borderId="1" xfId="1" applyFont="1" applyFill="1" applyBorder="1" applyAlignment="1">
      <alignment horizontal="left" wrapText="1"/>
    </xf>
    <xf numFmtId="1" fontId="0" fillId="0" borderId="0" xfId="0" applyNumberFormat="1" applyFont="1" applyFill="1" applyBorder="1" applyAlignment="1">
      <alignment horizontal="left" wrapText="1"/>
    </xf>
    <xf numFmtId="0" fontId="0" fillId="0" borderId="1" xfId="2" applyFont="1" applyFill="1" applyBorder="1" applyAlignment="1">
      <alignment horizontal="left" wrapText="1"/>
    </xf>
    <xf numFmtId="164" fontId="0" fillId="0" borderId="1" xfId="3" applyNumberFormat="1" applyFont="1" applyFill="1" applyBorder="1" applyAlignment="1">
      <alignment horizontal="left" wrapText="1"/>
    </xf>
    <xf numFmtId="0" fontId="0" fillId="0" borderId="1" xfId="3" applyFont="1" applyFill="1" applyBorder="1" applyAlignment="1">
      <alignment horizontal="left" wrapText="1"/>
    </xf>
    <xf numFmtId="164" fontId="3" fillId="2" borderId="1" xfId="1" applyNumberFormat="1" applyBorder="1" applyAlignment="1">
      <alignment horizontal="left" wrapText="1"/>
    </xf>
    <xf numFmtId="164" fontId="37" fillId="0" borderId="1" xfId="0" applyNumberFormat="1" applyFont="1" applyFill="1" applyBorder="1" applyAlignment="1">
      <alignment horizontal="left" wrapText="1"/>
    </xf>
    <xf numFmtId="0" fontId="37" fillId="0" borderId="0" xfId="0" applyFont="1" applyFill="1" applyBorder="1" applyAlignment="1">
      <alignment horizontal="left" wrapText="1"/>
    </xf>
    <xf numFmtId="1" fontId="37" fillId="0" borderId="0" xfId="0" applyNumberFormat="1" applyFont="1" applyFill="1" applyBorder="1" applyAlignment="1">
      <alignment horizontal="left" wrapText="1"/>
    </xf>
    <xf numFmtId="2" fontId="37" fillId="0" borderId="0" xfId="0" applyNumberFormat="1" applyFont="1" applyFill="1" applyBorder="1" applyAlignment="1">
      <alignment horizontal="left" wrapText="1"/>
    </xf>
    <xf numFmtId="164" fontId="38" fillId="0" borderId="1" xfId="0" applyNumberFormat="1" applyFont="1" applyFill="1" applyBorder="1" applyAlignment="1">
      <alignment horizontal="left" wrapText="1"/>
    </xf>
    <xf numFmtId="0" fontId="38" fillId="0" borderId="1" xfId="0" applyFont="1" applyFill="1" applyBorder="1" applyAlignment="1">
      <alignment horizontal="left" wrapText="1"/>
    </xf>
    <xf numFmtId="0" fontId="37" fillId="0" borderId="1" xfId="1" applyFont="1" applyFill="1" applyBorder="1" applyAlignment="1">
      <alignment horizontal="left" wrapText="1"/>
    </xf>
    <xf numFmtId="0" fontId="37" fillId="0" borderId="1" xfId="0" applyFont="1" applyFill="1" applyBorder="1" applyAlignment="1">
      <alignment horizontal="left" wrapText="1"/>
    </xf>
    <xf numFmtId="164" fontId="37" fillId="0" borderId="0" xfId="2" applyNumberFormat="1" applyFont="1" applyFill="1" applyBorder="1" applyAlignment="1">
      <alignment horizontal="left" wrapText="1"/>
    </xf>
    <xf numFmtId="0" fontId="37" fillId="0" borderId="0" xfId="2" applyFont="1" applyFill="1" applyBorder="1" applyAlignment="1">
      <alignment horizontal="left" wrapText="1"/>
    </xf>
    <xf numFmtId="164" fontId="37" fillId="0" borderId="0" xfId="0" applyNumberFormat="1" applyFont="1" applyFill="1" applyBorder="1" applyAlignment="1">
      <alignment horizontal="left" wrapText="1"/>
    </xf>
    <xf numFmtId="164" fontId="37" fillId="6" borderId="1" xfId="0" applyNumberFormat="1" applyFont="1" applyFill="1" applyBorder="1" applyAlignment="1">
      <alignment horizontal="left" wrapText="1"/>
    </xf>
    <xf numFmtId="0" fontId="37" fillId="6" borderId="1" xfId="1" applyFont="1" applyFill="1" applyBorder="1" applyAlignment="1">
      <alignment horizontal="left" wrapText="1"/>
    </xf>
    <xf numFmtId="164" fontId="37" fillId="6" borderId="1" xfId="2" applyNumberFormat="1" applyFont="1" applyFill="1" applyBorder="1" applyAlignment="1">
      <alignment horizontal="left" wrapText="1"/>
    </xf>
    <xf numFmtId="0" fontId="37" fillId="6" borderId="1" xfId="2" applyFont="1" applyFill="1" applyBorder="1" applyAlignment="1">
      <alignment horizontal="left" wrapText="1"/>
    </xf>
    <xf numFmtId="164" fontId="37" fillId="7" borderId="1" xfId="0" applyNumberFormat="1" applyFont="1" applyFill="1" applyBorder="1" applyAlignment="1">
      <alignment horizontal="left" wrapText="1"/>
    </xf>
    <xf numFmtId="0" fontId="37" fillId="7" borderId="1" xfId="1" applyFont="1" applyFill="1" applyBorder="1" applyAlignment="1">
      <alignment horizontal="left" wrapText="1"/>
    </xf>
    <xf numFmtId="164" fontId="37" fillId="7" borderId="1" xfId="2" applyNumberFormat="1" applyFont="1" applyFill="1" applyBorder="1" applyAlignment="1">
      <alignment horizontal="left" wrapText="1"/>
    </xf>
    <xf numFmtId="0" fontId="37" fillId="7" borderId="1" xfId="2" applyFont="1" applyFill="1" applyBorder="1" applyAlignment="1">
      <alignment horizontal="left" wrapText="1"/>
    </xf>
    <xf numFmtId="0" fontId="37" fillId="7" borderId="1" xfId="0" applyFont="1" applyFill="1" applyBorder="1" applyAlignment="1">
      <alignment horizontal="left" wrapText="1"/>
    </xf>
    <xf numFmtId="164" fontId="4" fillId="7" borderId="1" xfId="2" applyNumberFormat="1" applyFill="1" applyBorder="1" applyAlignment="1">
      <alignment horizontal="left" wrapText="1"/>
    </xf>
    <xf numFmtId="164" fontId="4" fillId="6" borderId="1" xfId="2" applyNumberFormat="1" applyFill="1" applyBorder="1" applyAlignment="1">
      <alignment horizontal="left" wrapText="1"/>
    </xf>
    <xf numFmtId="164" fontId="39" fillId="8" borderId="1" xfId="0" applyNumberFormat="1" applyFont="1" applyFill="1" applyBorder="1" applyAlignment="1">
      <alignment horizontal="left" wrapText="1"/>
    </xf>
    <xf numFmtId="0" fontId="39" fillId="8" borderId="1" xfId="0" applyFont="1" applyFill="1" applyBorder="1" applyAlignment="1">
      <alignment horizontal="left" wrapText="1"/>
    </xf>
    <xf numFmtId="164" fontId="39" fillId="0" borderId="1" xfId="0" applyNumberFormat="1" applyFont="1" applyFill="1" applyBorder="1" applyAlignment="1">
      <alignment horizontal="left" wrapText="1"/>
    </xf>
    <xf numFmtId="164" fontId="37" fillId="0" borderId="0" xfId="0" applyNumberFormat="1" applyFont="1" applyFill="1" applyBorder="1" applyAlignment="1"/>
    <xf numFmtId="164" fontId="37" fillId="0" borderId="0" xfId="0" applyNumberFormat="1" applyFont="1" applyFill="1" applyBorder="1" applyAlignment="1">
      <alignment horizontal="left"/>
    </xf>
    <xf numFmtId="164" fontId="37" fillId="9" borderId="1" xfId="0" applyNumberFormat="1" applyFont="1" applyFill="1" applyBorder="1" applyAlignment="1">
      <alignment horizontal="left" wrapText="1"/>
    </xf>
    <xf numFmtId="0" fontId="37" fillId="9" borderId="1" xfId="0" applyFont="1" applyFill="1" applyBorder="1" applyAlignment="1">
      <alignment horizontal="left" wrapText="1"/>
    </xf>
    <xf numFmtId="0" fontId="37" fillId="9" borderId="1" xfId="1" applyFont="1" applyFill="1" applyBorder="1" applyAlignment="1">
      <alignment horizontal="left" wrapText="1"/>
    </xf>
    <xf numFmtId="164" fontId="39" fillId="10" borderId="1" xfId="0" applyNumberFormat="1" applyFont="1" applyFill="1" applyBorder="1" applyAlignment="1">
      <alignment horizontal="left" wrapText="1"/>
    </xf>
    <xf numFmtId="164" fontId="37" fillId="11" borderId="1" xfId="0" applyNumberFormat="1" applyFont="1" applyFill="1" applyBorder="1" applyAlignment="1">
      <alignment horizontal="left" wrapText="1"/>
    </xf>
    <xf numFmtId="0" fontId="37" fillId="11" borderId="1" xfId="2" applyFont="1" applyFill="1" applyBorder="1" applyAlignment="1">
      <alignment horizontal="left" wrapText="1"/>
    </xf>
    <xf numFmtId="0" fontId="37" fillId="11" borderId="1" xfId="0" applyFont="1" applyFill="1" applyBorder="1" applyAlignment="1">
      <alignment horizontal="left" wrapText="1"/>
    </xf>
    <xf numFmtId="0" fontId="37" fillId="11" borderId="1" xfId="1" applyFont="1" applyFill="1" applyBorder="1" applyAlignment="1">
      <alignment horizontal="left" wrapText="1"/>
    </xf>
    <xf numFmtId="0" fontId="37" fillId="11" borderId="1" xfId="3" applyFont="1" applyFill="1" applyBorder="1" applyAlignment="1">
      <alignment horizontal="left" wrapText="1"/>
    </xf>
    <xf numFmtId="164" fontId="39" fillId="11" borderId="1" xfId="0" applyNumberFormat="1" applyFont="1" applyFill="1" applyBorder="1" applyAlignment="1">
      <alignment horizontal="left" wrapText="1"/>
    </xf>
    <xf numFmtId="164" fontId="39" fillId="11" borderId="1" xfId="2" applyNumberFormat="1" applyFont="1" applyFill="1" applyBorder="1" applyAlignment="1">
      <alignment horizontal="left" wrapText="1"/>
    </xf>
    <xf numFmtId="164" fontId="37" fillId="11" borderId="1" xfId="2" applyNumberFormat="1" applyFont="1" applyFill="1" applyBorder="1" applyAlignment="1">
      <alignment horizontal="left" wrapText="1"/>
    </xf>
    <xf numFmtId="164" fontId="37" fillId="11" borderId="0" xfId="0" applyNumberFormat="1" applyFont="1" applyFill="1" applyBorder="1" applyAlignment="1">
      <alignment horizontal="left" wrapText="1"/>
    </xf>
    <xf numFmtId="1" fontId="37" fillId="0" borderId="0" xfId="0" applyNumberFormat="1" applyFont="1" applyAlignment="1">
      <alignment horizontal="left" wrapText="1"/>
    </xf>
    <xf numFmtId="0" fontId="37" fillId="0" borderId="0" xfId="0" applyFont="1" applyAlignment="1">
      <alignment horizontal="left" wrapText="1"/>
    </xf>
    <xf numFmtId="2" fontId="37" fillId="0" borderId="0" xfId="0" applyNumberFormat="1" applyFont="1" applyAlignment="1">
      <alignment horizontal="left" wrapText="1"/>
    </xf>
    <xf numFmtId="2" fontId="41" fillId="0" borderId="1" xfId="0" applyNumberFormat="1" applyFont="1" applyBorder="1" applyAlignment="1">
      <alignment horizontal="left" wrapText="1"/>
    </xf>
    <xf numFmtId="164" fontId="38" fillId="0" borderId="1" xfId="0" applyNumberFormat="1" applyFont="1" applyBorder="1" applyAlignment="1">
      <alignment horizontal="left" wrapText="1"/>
    </xf>
    <xf numFmtId="0" fontId="38" fillId="0" borderId="1" xfId="0" applyFont="1" applyBorder="1" applyAlignment="1">
      <alignment horizontal="left" wrapText="1"/>
    </xf>
    <xf numFmtId="164" fontId="37" fillId="0" borderId="1" xfId="0" applyNumberFormat="1" applyFont="1" applyBorder="1" applyAlignment="1">
      <alignment horizontal="left" wrapText="1"/>
    </xf>
    <xf numFmtId="164" fontId="39" fillId="12" borderId="1" xfId="1" applyNumberFormat="1" applyFont="1" applyFill="1" applyBorder="1" applyAlignment="1">
      <alignment horizontal="left" wrapText="1"/>
    </xf>
    <xf numFmtId="164" fontId="37" fillId="13" borderId="1" xfId="1" applyNumberFormat="1" applyFont="1" applyFill="1" applyBorder="1" applyAlignment="1">
      <alignment horizontal="left" wrapText="1"/>
    </xf>
    <xf numFmtId="1" fontId="37" fillId="6" borderId="6" xfId="0" applyNumberFormat="1" applyFont="1" applyFill="1" applyBorder="1" applyAlignment="1">
      <alignment horizontal="left" wrapText="1"/>
    </xf>
    <xf numFmtId="0" fontId="37" fillId="0" borderId="1" xfId="0" applyFont="1" applyBorder="1" applyAlignment="1">
      <alignment horizontal="left" wrapText="1"/>
    </xf>
    <xf numFmtId="164" fontId="37" fillId="0" borderId="0" xfId="0" applyNumberFormat="1" applyFont="1" applyAlignment="1">
      <alignment horizontal="left" wrapText="1"/>
    </xf>
    <xf numFmtId="0" fontId="42" fillId="6" borderId="0" xfId="0" applyFont="1" applyFill="1"/>
    <xf numFmtId="0" fontId="37" fillId="6" borderId="1" xfId="0" applyFont="1" applyFill="1" applyBorder="1" applyAlignment="1">
      <alignment horizontal="left" wrapText="1"/>
    </xf>
    <xf numFmtId="164" fontId="39" fillId="0" borderId="1" xfId="0" applyNumberFormat="1" applyFont="1" applyBorder="1" applyAlignment="1">
      <alignment horizontal="left" wrapText="1"/>
    </xf>
    <xf numFmtId="164" fontId="39" fillId="12" borderId="1" xfId="0" applyNumberFormat="1" applyFont="1" applyFill="1" applyBorder="1" applyAlignment="1">
      <alignment horizontal="left" wrapText="1"/>
    </xf>
    <xf numFmtId="0" fontId="39" fillId="12" borderId="1" xfId="1" applyFont="1" applyFill="1" applyBorder="1" applyAlignment="1">
      <alignment horizontal="left" wrapText="1"/>
    </xf>
    <xf numFmtId="0" fontId="39" fillId="12" borderId="1" xfId="0" applyFont="1" applyFill="1" applyBorder="1" applyAlignment="1">
      <alignment horizontal="left" wrapText="1"/>
    </xf>
    <xf numFmtId="0" fontId="37" fillId="6" borderId="0" xfId="0" applyFont="1" applyFill="1" applyAlignment="1">
      <alignment horizontal="center" wrapText="1"/>
    </xf>
    <xf numFmtId="0" fontId="37" fillId="0" borderId="0" xfId="0" applyFont="1" applyAlignment="1">
      <alignment horizontal="center" wrapText="1"/>
    </xf>
    <xf numFmtId="0" fontId="37" fillId="6" borderId="0" xfId="0" applyFont="1" applyFill="1" applyAlignment="1">
      <alignment horizontal="left" wrapText="1"/>
    </xf>
    <xf numFmtId="0" fontId="43" fillId="6" borderId="0" xfId="0" applyFont="1" applyFill="1" applyAlignment="1">
      <alignment wrapText="1"/>
    </xf>
    <xf numFmtId="164" fontId="44" fillId="11" borderId="1" xfId="0" applyNumberFormat="1" applyFont="1" applyFill="1" applyBorder="1" applyAlignment="1">
      <alignment horizontal="left" wrapText="1"/>
    </xf>
    <xf numFmtId="0" fontId="43" fillId="6" borderId="0" xfId="0" applyFont="1" applyFill="1" applyAlignment="1">
      <alignment horizontal="left" wrapText="1"/>
    </xf>
    <xf numFmtId="0" fontId="43" fillId="0" borderId="0" xfId="0" applyFont="1" applyAlignment="1">
      <alignment horizontal="left" wrapText="1"/>
    </xf>
    <xf numFmtId="164" fontId="39" fillId="14" borderId="1" xfId="0" applyNumberFormat="1" applyFont="1" applyFill="1" applyBorder="1" applyAlignment="1">
      <alignment horizontal="left" wrapText="1"/>
    </xf>
    <xf numFmtId="164" fontId="37" fillId="15" borderId="1" xfId="0" applyNumberFormat="1" applyFont="1" applyFill="1" applyBorder="1" applyAlignment="1">
      <alignment horizontal="left" wrapText="1"/>
    </xf>
    <xf numFmtId="0" fontId="37" fillId="15" borderId="1" xfId="2" applyFont="1" applyFill="1" applyBorder="1" applyAlignment="1">
      <alignment horizontal="left" wrapText="1"/>
    </xf>
    <xf numFmtId="1" fontId="37" fillId="15" borderId="0" xfId="0" applyNumberFormat="1" applyFont="1" applyFill="1" applyAlignment="1">
      <alignment horizontal="left" wrapText="1"/>
    </xf>
    <xf numFmtId="2" fontId="45" fillId="15" borderId="0" xfId="0" applyNumberFormat="1" applyFont="1" applyFill="1" applyAlignment="1">
      <alignment horizontal="left" wrapText="1"/>
    </xf>
    <xf numFmtId="164" fontId="46" fillId="15" borderId="1" xfId="2" applyNumberFormat="1" applyFont="1" applyFill="1" applyBorder="1" applyAlignment="1">
      <alignment horizontal="left" wrapText="1"/>
    </xf>
    <xf numFmtId="1" fontId="45" fillId="15" borderId="6" xfId="0" applyNumberFormat="1" applyFont="1" applyFill="1" applyBorder="1" applyAlignment="1">
      <alignment wrapText="1"/>
    </xf>
    <xf numFmtId="1" fontId="37" fillId="0" borderId="0" xfId="0" applyNumberFormat="1" applyFont="1" applyAlignment="1">
      <alignment wrapText="1"/>
    </xf>
    <xf numFmtId="165" fontId="37" fillId="0" borderId="0" xfId="0" applyNumberFormat="1" applyFont="1" applyAlignment="1">
      <alignment horizontal="left" wrapText="1"/>
    </xf>
    <xf numFmtId="0" fontId="45" fillId="15" borderId="0" xfId="0" applyFont="1" applyFill="1" applyAlignment="1">
      <alignment horizontal="left" wrapText="1"/>
    </xf>
    <xf numFmtId="0" fontId="37" fillId="15" borderId="0" xfId="0" applyFont="1" applyFill="1" applyAlignment="1">
      <alignment horizontal="left" wrapText="1"/>
    </xf>
    <xf numFmtId="164" fontId="37" fillId="11" borderId="0" xfId="0" applyNumberFormat="1" applyFont="1" applyFill="1" applyAlignment="1">
      <alignment horizontal="left" wrapText="1"/>
    </xf>
    <xf numFmtId="1" fontId="37" fillId="6" borderId="6" xfId="0" applyNumberFormat="1" applyFont="1" applyFill="1" applyBorder="1" applyAlignment="1">
      <alignment wrapText="1"/>
    </xf>
    <xf numFmtId="1" fontId="37" fillId="6" borderId="7" xfId="0" applyNumberFormat="1" applyFont="1" applyFill="1" applyBorder="1" applyAlignment="1">
      <alignment wrapText="1"/>
    </xf>
    <xf numFmtId="1" fontId="37" fillId="6" borderId="0" xfId="0" applyNumberFormat="1" applyFont="1" applyFill="1" applyAlignment="1">
      <alignment wrapText="1"/>
    </xf>
    <xf numFmtId="164" fontId="38" fillId="11" borderId="1" xfId="2" applyNumberFormat="1" applyFont="1" applyFill="1" applyBorder="1" applyAlignment="1">
      <alignment horizontal="left" wrapText="1"/>
    </xf>
    <xf numFmtId="164" fontId="38" fillId="11" borderId="1" xfId="0" applyNumberFormat="1" applyFont="1" applyFill="1" applyBorder="1" applyAlignment="1">
      <alignment horizontal="left" wrapText="1"/>
    </xf>
    <xf numFmtId="164" fontId="40" fillId="0" borderId="5" xfId="0" applyNumberFormat="1" applyFont="1" applyFill="1" applyBorder="1" applyAlignment="1">
      <alignment wrapText="1"/>
    </xf>
    <xf numFmtId="164" fontId="40" fillId="0" borderId="5" xfId="0" applyNumberFormat="1" applyFont="1" applyFill="1" applyBorder="1" applyAlignment="1"/>
    <xf numFmtId="164" fontId="38" fillId="11" borderId="0" xfId="0" applyNumberFormat="1" applyFont="1" applyFill="1" applyBorder="1" applyAlignment="1">
      <alignment horizontal="left" wrapText="1"/>
    </xf>
    <xf numFmtId="164" fontId="48" fillId="6" borderId="1" xfId="0" applyNumberFormat="1" applyFont="1" applyFill="1" applyBorder="1" applyAlignment="1">
      <alignment horizontal="left" wrapText="1"/>
    </xf>
    <xf numFmtId="164" fontId="49" fillId="11" borderId="1" xfId="2" applyNumberFormat="1" applyFont="1" applyFill="1" applyBorder="1" applyAlignment="1">
      <alignment horizontal="left" wrapText="1"/>
    </xf>
    <xf numFmtId="164" fontId="49" fillId="11" borderId="1" xfId="0" applyNumberFormat="1" applyFont="1" applyFill="1" applyBorder="1" applyAlignment="1">
      <alignment horizontal="left" wrapText="1"/>
    </xf>
    <xf numFmtId="164" fontId="50" fillId="7" borderId="1" xfId="0" applyNumberFormat="1" applyFont="1" applyFill="1" applyBorder="1" applyAlignment="1">
      <alignment horizontal="left" wrapText="1"/>
    </xf>
    <xf numFmtId="164" fontId="37" fillId="0" borderId="3" xfId="0" applyNumberFormat="1" applyFont="1" applyFill="1" applyBorder="1" applyAlignment="1">
      <alignment horizontal="left" wrapText="1"/>
    </xf>
    <xf numFmtId="2" fontId="50" fillId="7" borderId="1" xfId="0" applyNumberFormat="1" applyFont="1" applyFill="1" applyBorder="1" applyAlignment="1">
      <alignment horizontal="left" wrapText="1"/>
    </xf>
    <xf numFmtId="164" fontId="40" fillId="0" borderId="5" xfId="0" applyNumberFormat="1" applyFont="1" applyBorder="1" applyAlignment="1">
      <alignment wrapText="1"/>
    </xf>
    <xf numFmtId="0" fontId="51" fillId="0" borderId="0" xfId="0" applyFont="1" applyFill="1"/>
    <xf numFmtId="0" fontId="54" fillId="0" borderId="0" xfId="0" applyFont="1" applyFill="1"/>
    <xf numFmtId="0" fontId="53" fillId="0" borderId="1" xfId="0" applyFont="1" applyFill="1" applyBorder="1" applyAlignment="1">
      <alignment horizontal="left" vertical="center" wrapText="1"/>
    </xf>
    <xf numFmtId="164" fontId="55" fillId="10" borderId="1" xfId="1" applyNumberFormat="1" applyFont="1" applyFill="1" applyBorder="1" applyAlignment="1">
      <alignment horizontal="left" vertical="center" wrapText="1"/>
    </xf>
    <xf numFmtId="164" fontId="55" fillId="10" borderId="1" xfId="0" applyNumberFormat="1" applyFont="1" applyFill="1" applyBorder="1" applyAlignment="1">
      <alignment horizontal="left" vertical="center" wrapText="1"/>
    </xf>
    <xf numFmtId="0" fontId="55" fillId="10" borderId="1" xfId="1" applyFont="1" applyFill="1" applyBorder="1" applyAlignment="1">
      <alignment horizontal="left" vertical="center" wrapText="1"/>
    </xf>
    <xf numFmtId="0" fontId="55" fillId="10" borderId="1" xfId="0" applyFont="1" applyFill="1" applyBorder="1" applyAlignment="1">
      <alignment horizontal="left" vertical="center" wrapText="1"/>
    </xf>
    <xf numFmtId="0" fontId="55" fillId="10" borderId="1" xfId="2" applyFont="1" applyFill="1" applyBorder="1" applyAlignment="1">
      <alignment horizontal="left" vertical="center" wrapText="1"/>
    </xf>
    <xf numFmtId="164" fontId="55" fillId="10" borderId="3" xfId="0" applyNumberFormat="1" applyFont="1" applyFill="1" applyBorder="1" applyAlignment="1">
      <alignment horizontal="left" vertical="center" wrapText="1"/>
    </xf>
    <xf numFmtId="0" fontId="55" fillId="10" borderId="3" xfId="0" applyFont="1" applyFill="1" applyBorder="1" applyAlignment="1">
      <alignment horizontal="left" vertical="center" wrapText="1"/>
    </xf>
    <xf numFmtId="0" fontId="55" fillId="10" borderId="3" xfId="2" applyFont="1" applyFill="1" applyBorder="1" applyAlignment="1">
      <alignment horizontal="left" vertical="center" wrapText="1"/>
    </xf>
    <xf numFmtId="164" fontId="56" fillId="10" borderId="1" xfId="0" applyNumberFormat="1" applyFont="1" applyFill="1" applyBorder="1" applyAlignment="1">
      <alignment horizontal="left" vertical="center" wrapText="1"/>
    </xf>
    <xf numFmtId="0" fontId="56" fillId="10" borderId="1" xfId="2" applyFont="1" applyFill="1" applyBorder="1" applyAlignment="1">
      <alignment horizontal="left" vertical="center" wrapText="1"/>
    </xf>
    <xf numFmtId="164" fontId="55" fillId="10" borderId="1" xfId="2" applyNumberFormat="1" applyFont="1" applyFill="1" applyBorder="1" applyAlignment="1">
      <alignment horizontal="left" vertical="center" wrapText="1"/>
    </xf>
    <xf numFmtId="0" fontId="51" fillId="0" borderId="0" xfId="0" applyFont="1" applyFill="1" applyAlignment="1">
      <alignment vertical="center"/>
    </xf>
    <xf numFmtId="0" fontId="51" fillId="0" borderId="0" xfId="0" applyFont="1" applyFill="1" applyBorder="1" applyAlignment="1">
      <alignment vertical="center"/>
    </xf>
    <xf numFmtId="164" fontId="51" fillId="0" borderId="0" xfId="2" applyNumberFormat="1" applyFont="1" applyFill="1" applyBorder="1" applyAlignment="1">
      <alignment horizontal="left" vertical="center" wrapText="1"/>
    </xf>
    <xf numFmtId="0" fontId="51" fillId="0" borderId="0" xfId="2" applyFont="1" applyFill="1" applyBorder="1" applyAlignment="1">
      <alignment horizontal="left" vertical="center" wrapText="1"/>
    </xf>
    <xf numFmtId="0" fontId="56" fillId="10" borderId="1" xfId="0" applyFont="1" applyFill="1" applyBorder="1" applyAlignment="1">
      <alignment horizontal="left" vertical="center" wrapText="1"/>
    </xf>
    <xf numFmtId="164" fontId="51" fillId="10" borderId="0" xfId="0" applyNumberFormat="1" applyFont="1" applyFill="1" applyBorder="1" applyAlignment="1">
      <alignment horizontal="left" vertical="center" wrapText="1"/>
    </xf>
    <xf numFmtId="0" fontId="51" fillId="10" borderId="0" xfId="0" applyFont="1" applyFill="1" applyBorder="1" applyAlignment="1">
      <alignment horizontal="left" vertical="center" wrapText="1"/>
    </xf>
    <xf numFmtId="0" fontId="1" fillId="10" borderId="1" xfId="0" applyFont="1" applyFill="1" applyBorder="1" applyAlignment="1">
      <alignment horizontal="left" vertical="center" wrapText="1"/>
    </xf>
    <xf numFmtId="164" fontId="52" fillId="0" borderId="5" xfId="0" applyNumberFormat="1" applyFont="1" applyFill="1" applyBorder="1" applyAlignment="1">
      <alignment horizontal="center" vertical="center" wrapText="1"/>
    </xf>
    <xf numFmtId="164" fontId="52" fillId="10" borderId="5" xfId="0" applyNumberFormat="1" applyFont="1" applyFill="1" applyBorder="1" applyAlignment="1">
      <alignment horizontal="center" vertical="center" wrapText="1"/>
    </xf>
    <xf numFmtId="1" fontId="37" fillId="0" borderId="6" xfId="0" applyNumberFormat="1" applyFont="1" applyBorder="1" applyAlignment="1">
      <alignment horizontal="center" wrapText="1"/>
    </xf>
    <xf numFmtId="1" fontId="37" fillId="0" borderId="0" xfId="0" applyNumberFormat="1" applyFont="1" applyAlignment="1">
      <alignment horizontal="center" wrapText="1"/>
    </xf>
    <xf numFmtId="1" fontId="37" fillId="6" borderId="6" xfId="0" applyNumberFormat="1" applyFont="1" applyFill="1" applyBorder="1" applyAlignment="1">
      <alignment horizontal="left" wrapText="1"/>
    </xf>
    <xf numFmtId="1" fontId="37" fillId="6" borderId="0" xfId="0" applyNumberFormat="1" applyFont="1" applyFill="1" applyAlignment="1">
      <alignment horizontal="left" wrapText="1"/>
    </xf>
    <xf numFmtId="1" fontId="37" fillId="6" borderId="6" xfId="0" applyNumberFormat="1" applyFont="1" applyFill="1" applyBorder="1" applyAlignment="1">
      <alignment horizontal="left" vertical="center" wrapText="1"/>
    </xf>
    <xf numFmtId="1" fontId="37" fillId="6" borderId="0" xfId="0" applyNumberFormat="1" applyFont="1" applyFill="1" applyAlignment="1">
      <alignment horizontal="left" vertical="center" wrapText="1"/>
    </xf>
    <xf numFmtId="1" fontId="37" fillId="6" borderId="6" xfId="0" applyNumberFormat="1" applyFont="1" applyFill="1" applyBorder="1" applyAlignment="1">
      <alignment horizontal="center" wrapText="1"/>
    </xf>
    <xf numFmtId="1" fontId="37" fillId="6" borderId="0" xfId="0" applyNumberFormat="1" applyFont="1" applyFill="1" applyAlignment="1">
      <alignment horizontal="center" wrapText="1"/>
    </xf>
    <xf numFmtId="164" fontId="47" fillId="0" borderId="0" xfId="0" applyNumberFormat="1" applyFont="1" applyAlignment="1">
      <alignment horizontal="center"/>
    </xf>
    <xf numFmtId="0" fontId="43" fillId="6" borderId="0" xfId="0" applyFont="1" applyFill="1" applyAlignment="1">
      <alignment horizontal="center" wrapText="1"/>
    </xf>
    <xf numFmtId="0" fontId="37" fillId="0" borderId="0" xfId="0" applyFont="1" applyAlignment="1">
      <alignment horizontal="left" wrapText="1"/>
    </xf>
    <xf numFmtId="1" fontId="43" fillId="6" borderId="0" xfId="0" applyNumberFormat="1" applyFont="1" applyFill="1" applyAlignment="1">
      <alignment horizontal="left" wrapText="1"/>
    </xf>
    <xf numFmtId="164" fontId="40" fillId="0" borderId="0" xfId="0" applyNumberFormat="1" applyFont="1" applyAlignment="1">
      <alignment horizontal="center" wrapText="1"/>
    </xf>
    <xf numFmtId="164" fontId="33" fillId="0" borderId="0" xfId="0" applyNumberFormat="1" applyFont="1" applyFill="1" applyAlignment="1">
      <alignment horizontal="center" wrapText="1"/>
    </xf>
    <xf numFmtId="164" fontId="27" fillId="0" borderId="0" xfId="0" applyNumberFormat="1" applyFont="1" applyFill="1" applyAlignment="1">
      <alignment horizontal="center" wrapText="1"/>
    </xf>
  </cellXfs>
  <cellStyles count="4">
    <cellStyle name="İyi" xfId="3" builtinId="26"/>
    <cellStyle name="Kötü" xfId="1" builtinId="27"/>
    <cellStyle name="Normal" xfId="0" builtinId="0"/>
    <cellStyle name="Nötr" xfId="2" builtinId="28"/>
  </cellStyles>
  <dxfs count="1">
    <dxf>
      <font>
        <color rgb="FF9C0006"/>
      </font>
      <fill>
        <patternFill>
          <bgColor rgb="FFFFC7CE"/>
        </patternFill>
      </fill>
    </dxf>
  </dxfs>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366127</xdr:colOff>
      <xdr:row>40</xdr:row>
      <xdr:rowOff>190500</xdr:rowOff>
    </xdr:from>
    <xdr:to>
      <xdr:col>5</xdr:col>
      <xdr:colOff>2805335</xdr:colOff>
      <xdr:row>81</xdr:row>
      <xdr:rowOff>86897</xdr:rowOff>
    </xdr:to>
    <xdr:pic>
      <xdr:nvPicPr>
        <xdr:cNvPr id="3" name="Resim 2" descr="2023 Resmi Tatiller ⬅️ — TakvimCik.com">
          <a:extLst>
            <a:ext uri="{FF2B5EF4-FFF2-40B4-BE49-F238E27FC236}">
              <a16:creationId xmlns:a16="http://schemas.microsoft.com/office/drawing/2014/main" id="{496C3745-FFA4-4928-884E-9AA931E1C6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6427" y="10035540"/>
          <a:ext cx="12893848" cy="9185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571499</xdr:colOff>
      <xdr:row>8</xdr:row>
      <xdr:rowOff>173181</xdr:rowOff>
    </xdr:from>
    <xdr:to>
      <xdr:col>5</xdr:col>
      <xdr:colOff>2776269</xdr:colOff>
      <xdr:row>42</xdr:row>
      <xdr:rowOff>69964</xdr:rowOff>
    </xdr:to>
    <xdr:pic>
      <xdr:nvPicPr>
        <xdr:cNvPr id="4" name="Resim 3" descr="Resmi Tatiller 2022">
          <a:extLst>
            <a:ext uri="{FF2B5EF4-FFF2-40B4-BE49-F238E27FC236}">
              <a16:creationId xmlns:a16="http://schemas.microsoft.com/office/drawing/2014/main" id="{5DBDC818-8FE3-4DE7-AD0C-8A931BC51F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499" y="2078181"/>
          <a:ext cx="12699588" cy="8901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485775</xdr:colOff>
      <xdr:row>0</xdr:row>
      <xdr:rowOff>180975</xdr:rowOff>
    </xdr:from>
    <xdr:to>
      <xdr:col>22</xdr:col>
      <xdr:colOff>361950</xdr:colOff>
      <xdr:row>43</xdr:row>
      <xdr:rowOff>180973</xdr:rowOff>
    </xdr:to>
    <xdr:pic>
      <xdr:nvPicPr>
        <xdr:cNvPr id="2" name="Resim 1">
          <a:extLst>
            <a:ext uri="{FF2B5EF4-FFF2-40B4-BE49-F238E27FC236}">
              <a16:creationId xmlns:a16="http://schemas.microsoft.com/office/drawing/2014/main" id="{CEE744CE-2243-41BE-A519-FB112169F624}"/>
            </a:ext>
          </a:extLst>
        </xdr:cNvPr>
        <xdr:cNvPicPr>
          <a:picLocks noChangeAspect="1"/>
        </xdr:cNvPicPr>
      </xdr:nvPicPr>
      <xdr:blipFill>
        <a:blip xmlns:r="http://schemas.openxmlformats.org/officeDocument/2006/relationships" r:embed="rId1"/>
        <a:stretch>
          <a:fillRect/>
        </a:stretch>
      </xdr:blipFill>
      <xdr:spPr>
        <a:xfrm>
          <a:off x="6581775" y="180975"/>
          <a:ext cx="7191375" cy="8191498"/>
        </a:xfrm>
        <a:prstGeom prst="rect">
          <a:avLst/>
        </a:prstGeom>
      </xdr:spPr>
    </xdr:pic>
    <xdr:clientData/>
  </xdr:twoCellAnchor>
  <xdr:twoCellAnchor editAs="oneCell">
    <xdr:from>
      <xdr:col>0</xdr:col>
      <xdr:colOff>9525</xdr:colOff>
      <xdr:row>0</xdr:row>
      <xdr:rowOff>180975</xdr:rowOff>
    </xdr:from>
    <xdr:to>
      <xdr:col>10</xdr:col>
      <xdr:colOff>400050</xdr:colOff>
      <xdr:row>40</xdr:row>
      <xdr:rowOff>18118</xdr:rowOff>
    </xdr:to>
    <xdr:pic>
      <xdr:nvPicPr>
        <xdr:cNvPr id="3" name="Resim 2">
          <a:extLst>
            <a:ext uri="{FF2B5EF4-FFF2-40B4-BE49-F238E27FC236}">
              <a16:creationId xmlns:a16="http://schemas.microsoft.com/office/drawing/2014/main" id="{D575B5CF-AF67-4A50-8E64-85682E2AF9F4}"/>
            </a:ext>
          </a:extLst>
        </xdr:cNvPr>
        <xdr:cNvPicPr>
          <a:picLocks noChangeAspect="1"/>
        </xdr:cNvPicPr>
      </xdr:nvPicPr>
      <xdr:blipFill>
        <a:blip xmlns:r="http://schemas.openxmlformats.org/officeDocument/2006/relationships" r:embed="rId2"/>
        <a:stretch>
          <a:fillRect/>
        </a:stretch>
      </xdr:blipFill>
      <xdr:spPr>
        <a:xfrm>
          <a:off x="9525" y="180975"/>
          <a:ext cx="6486525" cy="7457143"/>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90"/>
  <sheetViews>
    <sheetView tabSelected="1" topLeftCell="A3" zoomScale="125" zoomScaleNormal="85" workbookViewId="0">
      <selection activeCell="B4" sqref="B4"/>
    </sheetView>
  </sheetViews>
  <sheetFormatPr defaultColWidth="78.42578125" defaultRowHeight="15.75" x14ac:dyDescent="0.25"/>
  <cols>
    <col min="1" max="1" width="43.28515625" style="196" bestFit="1" customWidth="1"/>
    <col min="2" max="2" width="31.7109375" style="196" customWidth="1"/>
    <col min="3" max="3" width="112.85546875" style="196" bestFit="1" customWidth="1"/>
    <col min="4" max="16384" width="78.42578125" style="182"/>
  </cols>
  <sheetData>
    <row r="1" spans="1:4" ht="21" x14ac:dyDescent="0.25">
      <c r="A1" s="204" t="s">
        <v>478</v>
      </c>
      <c r="B1" s="204"/>
      <c r="C1" s="204"/>
    </row>
    <row r="2" spans="1:4" x14ac:dyDescent="0.25">
      <c r="A2" s="184" t="s">
        <v>252</v>
      </c>
      <c r="B2" s="184" t="s">
        <v>253</v>
      </c>
      <c r="C2" s="184" t="s">
        <v>1</v>
      </c>
    </row>
    <row r="3" spans="1:4" x14ac:dyDescent="0.25">
      <c r="A3" s="185" t="s">
        <v>469</v>
      </c>
      <c r="B3" s="185" t="s">
        <v>470</v>
      </c>
      <c r="C3" s="185" t="s">
        <v>109</v>
      </c>
    </row>
    <row r="4" spans="1:4" x14ac:dyDescent="0.25">
      <c r="A4" s="186">
        <v>44755</v>
      </c>
      <c r="B4" s="186">
        <v>44806</v>
      </c>
      <c r="C4" s="187" t="s">
        <v>435</v>
      </c>
    </row>
    <row r="5" spans="1:4" x14ac:dyDescent="0.25">
      <c r="A5" s="186">
        <v>44757</v>
      </c>
      <c r="B5" s="186"/>
      <c r="C5" s="188" t="s">
        <v>118</v>
      </c>
    </row>
    <row r="6" spans="1:4" x14ac:dyDescent="0.25">
      <c r="A6" s="186">
        <v>44751</v>
      </c>
      <c r="B6" s="186">
        <v>44754</v>
      </c>
      <c r="C6" s="188" t="s">
        <v>471</v>
      </c>
    </row>
    <row r="7" spans="1:4" x14ac:dyDescent="0.25">
      <c r="A7" s="186">
        <v>44781</v>
      </c>
      <c r="B7" s="186">
        <v>44809</v>
      </c>
      <c r="C7" s="187" t="s">
        <v>436</v>
      </c>
    </row>
    <row r="8" spans="1:4" x14ac:dyDescent="0.25">
      <c r="A8" s="186">
        <v>44774</v>
      </c>
      <c r="B8" s="186">
        <v>44788</v>
      </c>
      <c r="C8" s="188" t="s">
        <v>437</v>
      </c>
      <c r="D8"/>
    </row>
    <row r="9" spans="1:4" x14ac:dyDescent="0.25">
      <c r="A9" s="186">
        <v>44774</v>
      </c>
      <c r="B9" s="186" t="s">
        <v>472</v>
      </c>
      <c r="C9" s="187" t="s">
        <v>438</v>
      </c>
    </row>
    <row r="10" spans="1:4" x14ac:dyDescent="0.25">
      <c r="A10" s="186">
        <v>44803</v>
      </c>
      <c r="B10" s="186"/>
      <c r="C10" s="188" t="s">
        <v>147</v>
      </c>
    </row>
    <row r="11" spans="1:4" ht="31.5" x14ac:dyDescent="0.25">
      <c r="A11" s="186" t="s">
        <v>461</v>
      </c>
      <c r="B11" s="186" t="s">
        <v>461</v>
      </c>
      <c r="C11" s="188" t="s">
        <v>443</v>
      </c>
    </row>
    <row r="12" spans="1:4" x14ac:dyDescent="0.25">
      <c r="A12" s="186">
        <v>44816</v>
      </c>
      <c r="B12" s="186"/>
      <c r="C12" s="187" t="s">
        <v>439</v>
      </c>
    </row>
    <row r="13" spans="1:4" x14ac:dyDescent="0.25">
      <c r="A13" s="186">
        <v>44809</v>
      </c>
      <c r="B13" s="186"/>
      <c r="C13" s="187" t="s">
        <v>440</v>
      </c>
    </row>
    <row r="14" spans="1:4" x14ac:dyDescent="0.25">
      <c r="A14" s="186">
        <v>44813</v>
      </c>
      <c r="B14" s="186"/>
      <c r="C14" s="188" t="s">
        <v>441</v>
      </c>
    </row>
    <row r="15" spans="1:4" x14ac:dyDescent="0.25">
      <c r="A15" s="186">
        <v>44816</v>
      </c>
      <c r="B15" s="186"/>
      <c r="C15" s="189" t="s">
        <v>442</v>
      </c>
    </row>
    <row r="16" spans="1:4" x14ac:dyDescent="0.25">
      <c r="A16" s="186">
        <v>44818</v>
      </c>
      <c r="B16" s="186">
        <v>44820</v>
      </c>
      <c r="C16" s="189" t="s">
        <v>444</v>
      </c>
    </row>
    <row r="17" spans="1:4" x14ac:dyDescent="0.25">
      <c r="A17" s="186">
        <v>44816</v>
      </c>
      <c r="B17" s="186">
        <v>44818</v>
      </c>
      <c r="C17" s="188" t="s">
        <v>445</v>
      </c>
    </row>
    <row r="18" spans="1:4" x14ac:dyDescent="0.25">
      <c r="A18" s="186" t="s">
        <v>473</v>
      </c>
      <c r="B18" s="190" t="s">
        <v>474</v>
      </c>
      <c r="C18" s="191" t="s">
        <v>464</v>
      </c>
    </row>
    <row r="19" spans="1:4" x14ac:dyDescent="0.25">
      <c r="A19" s="186">
        <v>44820</v>
      </c>
      <c r="B19" s="190"/>
      <c r="C19" s="192" t="s">
        <v>475</v>
      </c>
    </row>
    <row r="20" spans="1:4" x14ac:dyDescent="0.25">
      <c r="A20" s="186">
        <v>44825</v>
      </c>
      <c r="B20" s="186">
        <v>44827</v>
      </c>
      <c r="C20" s="188" t="s">
        <v>446</v>
      </c>
    </row>
    <row r="21" spans="1:4" x14ac:dyDescent="0.25">
      <c r="A21" s="186">
        <v>44830</v>
      </c>
      <c r="B21" s="186">
        <v>44925</v>
      </c>
      <c r="C21" s="188" t="s">
        <v>170</v>
      </c>
    </row>
    <row r="22" spans="1:4" x14ac:dyDescent="0.25">
      <c r="A22" s="186">
        <v>44837</v>
      </c>
      <c r="B22" s="186">
        <v>44841</v>
      </c>
      <c r="C22" s="188" t="s">
        <v>39</v>
      </c>
    </row>
    <row r="23" spans="1:4" x14ac:dyDescent="0.25">
      <c r="A23" s="186">
        <v>44855</v>
      </c>
      <c r="B23" s="186"/>
      <c r="C23" s="203" t="s">
        <v>491</v>
      </c>
    </row>
    <row r="24" spans="1:4" x14ac:dyDescent="0.25">
      <c r="A24" s="186"/>
      <c r="B24" s="186">
        <v>44862</v>
      </c>
      <c r="C24" s="188" t="s">
        <v>43</v>
      </c>
    </row>
    <row r="25" spans="1:4" x14ac:dyDescent="0.25">
      <c r="A25" s="186">
        <v>44863</v>
      </c>
      <c r="B25" s="186"/>
      <c r="C25" s="188" t="s">
        <v>465</v>
      </c>
    </row>
    <row r="26" spans="1:4" x14ac:dyDescent="0.25">
      <c r="A26" s="186">
        <v>44875</v>
      </c>
      <c r="B26" s="186"/>
      <c r="C26" s="188" t="s">
        <v>181</v>
      </c>
    </row>
    <row r="27" spans="1:4" s="183" customFormat="1" x14ac:dyDescent="0.25">
      <c r="A27" s="193" t="s">
        <v>476</v>
      </c>
      <c r="B27" s="193" t="s">
        <v>485</v>
      </c>
      <c r="C27" s="194" t="s">
        <v>466</v>
      </c>
    </row>
    <row r="28" spans="1:4" s="183" customFormat="1" x14ac:dyDescent="0.25">
      <c r="A28" s="193" t="s">
        <v>477</v>
      </c>
      <c r="B28" s="193"/>
      <c r="C28" s="194" t="s">
        <v>468</v>
      </c>
    </row>
    <row r="29" spans="1:4" s="183" customFormat="1" x14ac:dyDescent="0.25">
      <c r="A29" s="193">
        <v>44890</v>
      </c>
      <c r="B29" s="193"/>
      <c r="C29" s="194" t="s">
        <v>467</v>
      </c>
    </row>
    <row r="30" spans="1:4" x14ac:dyDescent="0.25">
      <c r="A30" s="186">
        <v>44904</v>
      </c>
      <c r="B30" s="186"/>
      <c r="C30" s="187" t="s">
        <v>49</v>
      </c>
      <c r="D30"/>
    </row>
    <row r="31" spans="1:4" x14ac:dyDescent="0.25">
      <c r="A31" s="186"/>
      <c r="B31" s="186"/>
      <c r="C31" s="188"/>
    </row>
    <row r="32" spans="1:4" x14ac:dyDescent="0.25">
      <c r="A32" s="186">
        <v>44927</v>
      </c>
      <c r="B32" s="186"/>
      <c r="C32" s="188" t="s">
        <v>192</v>
      </c>
    </row>
    <row r="33" spans="1:3" x14ac:dyDescent="0.25">
      <c r="A33" s="186">
        <v>44935</v>
      </c>
      <c r="B33" s="186">
        <v>44946</v>
      </c>
      <c r="C33" s="187" t="s">
        <v>293</v>
      </c>
    </row>
    <row r="34" spans="1:3" x14ac:dyDescent="0.25">
      <c r="A34" s="186"/>
      <c r="B34" s="186">
        <v>44953</v>
      </c>
      <c r="C34" s="188" t="s">
        <v>361</v>
      </c>
    </row>
    <row r="35" spans="1:3" ht="31.5" x14ac:dyDescent="0.25">
      <c r="A35" s="186">
        <v>44953</v>
      </c>
      <c r="B35" s="186"/>
      <c r="C35" s="188" t="s">
        <v>362</v>
      </c>
    </row>
    <row r="36" spans="1:3" x14ac:dyDescent="0.25">
      <c r="A36" s="195">
        <v>44956</v>
      </c>
      <c r="B36" s="195"/>
      <c r="C36" s="189" t="s">
        <v>448</v>
      </c>
    </row>
    <row r="37" spans="1:3" x14ac:dyDescent="0.25">
      <c r="A37" s="195">
        <v>44958</v>
      </c>
      <c r="B37" s="195"/>
      <c r="C37" s="188" t="s">
        <v>479</v>
      </c>
    </row>
    <row r="39" spans="1:3" x14ac:dyDescent="0.25">
      <c r="A39" s="197"/>
      <c r="B39" s="197"/>
      <c r="C39" s="197"/>
    </row>
    <row r="40" spans="1:3" x14ac:dyDescent="0.25">
      <c r="A40" s="198"/>
      <c r="B40" s="198"/>
      <c r="C40" s="199"/>
    </row>
    <row r="41" spans="1:3" ht="21" x14ac:dyDescent="0.25">
      <c r="A41" s="204" t="s">
        <v>490</v>
      </c>
      <c r="B41" s="204"/>
      <c r="C41" s="204"/>
    </row>
    <row r="42" spans="1:3" x14ac:dyDescent="0.25">
      <c r="A42" s="200" t="s">
        <v>252</v>
      </c>
      <c r="B42" s="200" t="s">
        <v>253</v>
      </c>
      <c r="C42" s="200" t="s">
        <v>1</v>
      </c>
    </row>
    <row r="43" spans="1:3" x14ac:dyDescent="0.25">
      <c r="A43" s="186">
        <v>44914</v>
      </c>
      <c r="B43" s="186">
        <v>44949</v>
      </c>
      <c r="C43" s="187" t="s">
        <v>449</v>
      </c>
    </row>
    <row r="44" spans="1:3" x14ac:dyDescent="0.25">
      <c r="A44" s="186">
        <v>44928</v>
      </c>
      <c r="B44" s="186">
        <v>44939</v>
      </c>
      <c r="C44" s="187" t="s">
        <v>450</v>
      </c>
    </row>
    <row r="45" spans="1:3" x14ac:dyDescent="0.25">
      <c r="A45" s="186" t="s">
        <v>480</v>
      </c>
      <c r="B45" s="186">
        <v>44932</v>
      </c>
      <c r="C45" s="189" t="s">
        <v>451</v>
      </c>
    </row>
    <row r="46" spans="1:3" x14ac:dyDescent="0.25">
      <c r="A46" s="186">
        <v>44935</v>
      </c>
      <c r="B46" s="195"/>
      <c r="C46" s="189" t="s">
        <v>452</v>
      </c>
    </row>
    <row r="47" spans="1:3" x14ac:dyDescent="0.25">
      <c r="A47" s="186">
        <v>44937</v>
      </c>
      <c r="B47" s="186"/>
      <c r="C47" s="188" t="s">
        <v>481</v>
      </c>
    </row>
    <row r="48" spans="1:3" x14ac:dyDescent="0.25">
      <c r="A48" s="195">
        <v>44943</v>
      </c>
      <c r="B48" s="195"/>
      <c r="C48" s="189" t="s">
        <v>462</v>
      </c>
    </row>
    <row r="49" spans="1:3" x14ac:dyDescent="0.25">
      <c r="A49" s="195">
        <v>44946</v>
      </c>
      <c r="B49" s="195"/>
      <c r="C49" s="189" t="s">
        <v>463</v>
      </c>
    </row>
    <row r="50" spans="1:3" x14ac:dyDescent="0.25">
      <c r="A50" s="185">
        <v>44949</v>
      </c>
      <c r="B50" s="185">
        <v>44953</v>
      </c>
      <c r="C50" s="187" t="s">
        <v>453</v>
      </c>
    </row>
    <row r="51" spans="1:3" x14ac:dyDescent="0.25">
      <c r="A51" s="186">
        <v>44953</v>
      </c>
      <c r="B51" s="186"/>
      <c r="C51" s="188" t="s">
        <v>454</v>
      </c>
    </row>
    <row r="52" spans="1:3" x14ac:dyDescent="0.25">
      <c r="A52" s="186">
        <v>44957</v>
      </c>
      <c r="B52" s="186"/>
      <c r="C52" s="188" t="s">
        <v>455</v>
      </c>
    </row>
    <row r="53" spans="1:3" x14ac:dyDescent="0.25">
      <c r="A53" s="186">
        <v>44957</v>
      </c>
      <c r="B53" s="186">
        <v>44960</v>
      </c>
      <c r="C53" s="188" t="s">
        <v>456</v>
      </c>
    </row>
    <row r="54" spans="1:3" x14ac:dyDescent="0.25">
      <c r="A54" s="186">
        <v>44957</v>
      </c>
      <c r="B54" s="186">
        <v>44960</v>
      </c>
      <c r="C54" s="188" t="s">
        <v>295</v>
      </c>
    </row>
    <row r="55" spans="1:3" x14ac:dyDescent="0.25">
      <c r="A55" s="186">
        <v>44963</v>
      </c>
      <c r="B55" s="186">
        <v>45064</v>
      </c>
      <c r="C55" s="188" t="s">
        <v>34</v>
      </c>
    </row>
    <row r="56" spans="1:3" x14ac:dyDescent="0.25">
      <c r="A56" s="186">
        <v>44970</v>
      </c>
      <c r="B56" s="186">
        <v>44974</v>
      </c>
      <c r="C56" s="188" t="s">
        <v>39</v>
      </c>
    </row>
    <row r="57" spans="1:3" x14ac:dyDescent="0.25">
      <c r="A57" s="186"/>
      <c r="B57" s="186">
        <v>44993</v>
      </c>
      <c r="C57" s="188" t="s">
        <v>43</v>
      </c>
    </row>
    <row r="58" spans="1:3" x14ac:dyDescent="0.25">
      <c r="A58" s="193" t="s">
        <v>482</v>
      </c>
      <c r="B58" s="193" t="s">
        <v>486</v>
      </c>
      <c r="C58" s="194" t="s">
        <v>466</v>
      </c>
    </row>
    <row r="59" spans="1:3" x14ac:dyDescent="0.25">
      <c r="A59" s="193" t="s">
        <v>483</v>
      </c>
      <c r="B59" s="193"/>
      <c r="C59" s="194" t="s">
        <v>468</v>
      </c>
    </row>
    <row r="60" spans="1:3" x14ac:dyDescent="0.25">
      <c r="A60" s="193" t="s">
        <v>483</v>
      </c>
      <c r="B60" s="193"/>
      <c r="C60" s="194" t="s">
        <v>467</v>
      </c>
    </row>
    <row r="61" spans="1:3" x14ac:dyDescent="0.25">
      <c r="A61" s="186"/>
      <c r="B61" s="186">
        <v>45030</v>
      </c>
      <c r="C61" s="188" t="s">
        <v>447</v>
      </c>
    </row>
    <row r="62" spans="1:3" x14ac:dyDescent="0.25">
      <c r="A62" s="186">
        <v>45036</v>
      </c>
      <c r="B62" s="186">
        <v>45038</v>
      </c>
      <c r="C62" s="188" t="s">
        <v>383</v>
      </c>
    </row>
    <row r="63" spans="1:3" x14ac:dyDescent="0.25">
      <c r="A63" s="186">
        <v>45040</v>
      </c>
      <c r="B63" s="186"/>
      <c r="C63" s="188" t="s">
        <v>49</v>
      </c>
    </row>
    <row r="64" spans="1:3" x14ac:dyDescent="0.25">
      <c r="A64" s="186">
        <v>45039</v>
      </c>
      <c r="B64" s="186"/>
      <c r="C64" s="188" t="s">
        <v>56</v>
      </c>
    </row>
    <row r="65" spans="1:3" x14ac:dyDescent="0.25">
      <c r="A65" s="186">
        <v>45047</v>
      </c>
      <c r="B65" s="186"/>
      <c r="C65" s="188" t="s">
        <v>60</v>
      </c>
    </row>
    <row r="66" spans="1:3" x14ac:dyDescent="0.25">
      <c r="A66" s="186">
        <v>45058</v>
      </c>
      <c r="B66" s="186"/>
      <c r="C66" s="188" t="s">
        <v>65</v>
      </c>
    </row>
    <row r="67" spans="1:3" x14ac:dyDescent="0.25">
      <c r="A67" s="186">
        <v>45065</v>
      </c>
      <c r="B67" s="186"/>
      <c r="C67" s="188" t="s">
        <v>67</v>
      </c>
    </row>
    <row r="68" spans="1:3" x14ac:dyDescent="0.25">
      <c r="A68" s="186">
        <v>45075</v>
      </c>
      <c r="B68" s="186">
        <v>45086</v>
      </c>
      <c r="C68" s="188" t="s">
        <v>73</v>
      </c>
    </row>
    <row r="69" spans="1:3" x14ac:dyDescent="0.25">
      <c r="A69" s="186"/>
      <c r="B69" s="186">
        <v>45090</v>
      </c>
      <c r="C69" s="188" t="s">
        <v>367</v>
      </c>
    </row>
    <row r="70" spans="1:3" x14ac:dyDescent="0.25">
      <c r="A70" s="186">
        <v>45090</v>
      </c>
      <c r="B70" s="186"/>
      <c r="C70" s="188" t="s">
        <v>434</v>
      </c>
    </row>
    <row r="71" spans="1:3" x14ac:dyDescent="0.25">
      <c r="A71" s="186"/>
      <c r="B71" s="186"/>
      <c r="C71" s="188"/>
    </row>
    <row r="72" spans="1:3" x14ac:dyDescent="0.25">
      <c r="A72" s="193"/>
      <c r="B72" s="186"/>
      <c r="C72" s="189"/>
    </row>
    <row r="73" spans="1:3" x14ac:dyDescent="0.25">
      <c r="A73" s="186">
        <v>45096</v>
      </c>
      <c r="B73" s="186"/>
      <c r="C73" s="189" t="s">
        <v>442</v>
      </c>
    </row>
    <row r="74" spans="1:3" x14ac:dyDescent="0.25">
      <c r="A74" s="195">
        <v>45099</v>
      </c>
      <c r="B74" s="195"/>
      <c r="C74" s="187" t="s">
        <v>457</v>
      </c>
    </row>
    <row r="75" spans="1:3" x14ac:dyDescent="0.25">
      <c r="A75" s="186">
        <v>45122</v>
      </c>
      <c r="B75" s="186"/>
      <c r="C75" s="188" t="s">
        <v>118</v>
      </c>
    </row>
    <row r="76" spans="1:3" x14ac:dyDescent="0.25">
      <c r="A76" s="201"/>
      <c r="B76" s="201"/>
      <c r="C76" s="202"/>
    </row>
    <row r="77" spans="1:3" ht="21" x14ac:dyDescent="0.25">
      <c r="A77" s="205" t="s">
        <v>373</v>
      </c>
      <c r="B77" s="205"/>
      <c r="C77" s="205"/>
    </row>
    <row r="78" spans="1:3" x14ac:dyDescent="0.25">
      <c r="A78" s="193" t="s">
        <v>252</v>
      </c>
      <c r="B78" s="193" t="s">
        <v>253</v>
      </c>
      <c r="C78" s="200" t="s">
        <v>1</v>
      </c>
    </row>
    <row r="79" spans="1:3" x14ac:dyDescent="0.25">
      <c r="A79" s="186">
        <v>45091</v>
      </c>
      <c r="B79" s="186">
        <v>45097</v>
      </c>
      <c r="C79" s="188" t="s">
        <v>487</v>
      </c>
    </row>
    <row r="80" spans="1:3" x14ac:dyDescent="0.25">
      <c r="A80" s="186">
        <v>45099</v>
      </c>
      <c r="B80" s="186"/>
      <c r="C80" s="188" t="s">
        <v>492</v>
      </c>
    </row>
    <row r="81" spans="1:3" x14ac:dyDescent="0.25">
      <c r="A81" s="186">
        <v>45100</v>
      </c>
      <c r="B81" s="186">
        <v>45104</v>
      </c>
      <c r="C81" s="186" t="s">
        <v>458</v>
      </c>
    </row>
    <row r="82" spans="1:3" x14ac:dyDescent="0.25">
      <c r="A82" s="186">
        <v>45105</v>
      </c>
      <c r="B82" s="186">
        <v>45108</v>
      </c>
      <c r="C82" s="186" t="s">
        <v>484</v>
      </c>
    </row>
    <row r="83" spans="1:3" x14ac:dyDescent="0.25">
      <c r="A83" s="186">
        <v>45110</v>
      </c>
      <c r="B83" s="186">
        <v>45156</v>
      </c>
      <c r="C83" s="189" t="s">
        <v>459</v>
      </c>
    </row>
    <row r="84" spans="1:3" x14ac:dyDescent="0.25">
      <c r="A84" s="186">
        <v>45159</v>
      </c>
      <c r="B84" s="186">
        <v>45163</v>
      </c>
      <c r="C84" s="189" t="s">
        <v>488</v>
      </c>
    </row>
    <row r="85" spans="1:3" x14ac:dyDescent="0.25">
      <c r="A85" s="186">
        <v>45167</v>
      </c>
      <c r="B85" s="186"/>
      <c r="C85" s="188" t="s">
        <v>368</v>
      </c>
    </row>
    <row r="86" spans="1:3" x14ac:dyDescent="0.25">
      <c r="A86" s="186">
        <v>45167</v>
      </c>
      <c r="B86" s="186"/>
      <c r="C86" s="188" t="s">
        <v>365</v>
      </c>
    </row>
    <row r="87" spans="1:3" x14ac:dyDescent="0.25">
      <c r="A87" s="186"/>
      <c r="B87" s="186"/>
      <c r="C87" s="187"/>
    </row>
    <row r="88" spans="1:3" x14ac:dyDescent="0.25">
      <c r="A88" s="186">
        <v>45168</v>
      </c>
      <c r="B88" s="186"/>
      <c r="C88" s="188" t="s">
        <v>147</v>
      </c>
    </row>
    <row r="89" spans="1:3" x14ac:dyDescent="0.25">
      <c r="A89" s="186">
        <v>45159</v>
      </c>
      <c r="B89" s="186"/>
      <c r="C89" s="189" t="s">
        <v>460</v>
      </c>
    </row>
    <row r="90" spans="1:3" x14ac:dyDescent="0.25">
      <c r="A90" s="186">
        <v>45162</v>
      </c>
      <c r="B90" s="186"/>
      <c r="C90" s="189" t="s">
        <v>489</v>
      </c>
    </row>
  </sheetData>
  <autoFilter ref="A2:C37" xr:uid="{00000000-0009-0000-0000-000000000000}"/>
  <mergeCells count="3">
    <mergeCell ref="A1:C1"/>
    <mergeCell ref="A41:C41"/>
    <mergeCell ref="A77:C77"/>
  </mergeCells>
  <pageMargins left="0.70866141732283472" right="0.70866141732283472" top="0.74803149606299213" bottom="0.74803149606299213" header="0.31496062992125984" footer="0.31496062992125984"/>
  <pageSetup paperSize="9" scale="2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64"/>
  <sheetViews>
    <sheetView workbookViewId="0">
      <selection activeCell="A34" sqref="A34"/>
    </sheetView>
  </sheetViews>
  <sheetFormatPr defaultColWidth="9.140625" defaultRowHeight="11.25" x14ac:dyDescent="0.2"/>
  <cols>
    <col min="1" max="1" width="25.28515625" style="1" bestFit="1" customWidth="1"/>
    <col min="2" max="2" width="24.7109375" style="1" bestFit="1" customWidth="1"/>
    <col min="3" max="3" width="191.42578125" style="1" bestFit="1" customWidth="1"/>
    <col min="4" max="16384" width="9.140625" style="1"/>
  </cols>
  <sheetData>
    <row r="1" spans="1:3" x14ac:dyDescent="0.2">
      <c r="A1" s="1" t="s">
        <v>106</v>
      </c>
      <c r="B1" s="1" t="s">
        <v>0</v>
      </c>
      <c r="C1" s="1" t="s">
        <v>1</v>
      </c>
    </row>
    <row r="2" spans="1:3" x14ac:dyDescent="0.2">
      <c r="A2" s="1" t="s">
        <v>107</v>
      </c>
      <c r="B2" s="1" t="s">
        <v>108</v>
      </c>
      <c r="C2" s="1" t="s">
        <v>109</v>
      </c>
    </row>
    <row r="3" spans="1:3" x14ac:dyDescent="0.2">
      <c r="A3" s="1" t="s">
        <v>107</v>
      </c>
      <c r="B3" s="1" t="s">
        <v>110</v>
      </c>
      <c r="C3" s="1" t="s">
        <v>111</v>
      </c>
    </row>
    <row r="4" spans="1:3" x14ac:dyDescent="0.2">
      <c r="A4" s="1" t="s">
        <v>107</v>
      </c>
      <c r="B4" s="1" t="s">
        <v>112</v>
      </c>
      <c r="C4" s="1" t="s">
        <v>113</v>
      </c>
    </row>
    <row r="5" spans="1:3" x14ac:dyDescent="0.2">
      <c r="A5" s="1" t="s">
        <v>114</v>
      </c>
      <c r="B5" s="1" t="s">
        <v>115</v>
      </c>
      <c r="C5" s="1" t="s">
        <v>4</v>
      </c>
    </row>
    <row r="6" spans="1:3" x14ac:dyDescent="0.2">
      <c r="A6" s="1" t="s">
        <v>110</v>
      </c>
      <c r="C6" s="1" t="s">
        <v>116</v>
      </c>
    </row>
    <row r="7" spans="1:3" x14ac:dyDescent="0.2">
      <c r="A7" s="1" t="s">
        <v>117</v>
      </c>
      <c r="C7" s="1" t="s">
        <v>118</v>
      </c>
    </row>
    <row r="8" spans="1:3" x14ac:dyDescent="0.2">
      <c r="A8" s="1" t="s">
        <v>119</v>
      </c>
      <c r="C8" s="1" t="s">
        <v>120</v>
      </c>
    </row>
    <row r="9" spans="1:3" x14ac:dyDescent="0.2">
      <c r="A9" s="1" t="s">
        <v>121</v>
      </c>
      <c r="C9" s="1" t="s">
        <v>122</v>
      </c>
    </row>
    <row r="10" spans="1:3" x14ac:dyDescent="0.2">
      <c r="A10" s="1" t="s">
        <v>123</v>
      </c>
      <c r="C10" s="1" t="s">
        <v>124</v>
      </c>
    </row>
    <row r="11" spans="1:3" x14ac:dyDescent="0.2">
      <c r="A11" s="1" t="s">
        <v>125</v>
      </c>
      <c r="C11" s="1" t="s">
        <v>126</v>
      </c>
    </row>
    <row r="12" spans="1:3" x14ac:dyDescent="0.2">
      <c r="A12" s="1" t="s">
        <v>125</v>
      </c>
      <c r="B12" s="1" t="s">
        <v>127</v>
      </c>
      <c r="C12" s="1" t="s">
        <v>128</v>
      </c>
    </row>
    <row r="13" spans="1:3" x14ac:dyDescent="0.2">
      <c r="A13" s="1" t="s">
        <v>129</v>
      </c>
      <c r="B13" s="1" t="s">
        <v>130</v>
      </c>
      <c r="C13" s="1" t="s">
        <v>131</v>
      </c>
    </row>
    <row r="14" spans="1:3" x14ac:dyDescent="0.2">
      <c r="A14" s="1" t="s">
        <v>132</v>
      </c>
      <c r="B14" s="1" t="s">
        <v>133</v>
      </c>
      <c r="C14" s="1" t="s">
        <v>134</v>
      </c>
    </row>
    <row r="15" spans="1:3" x14ac:dyDescent="0.2">
      <c r="A15" s="1" t="s">
        <v>132</v>
      </c>
      <c r="B15" s="1" t="s">
        <v>135</v>
      </c>
      <c r="C15" s="1" t="s">
        <v>136</v>
      </c>
    </row>
    <row r="16" spans="1:3" x14ac:dyDescent="0.2">
      <c r="A16" s="1" t="s">
        <v>137</v>
      </c>
      <c r="B16" s="1" t="s">
        <v>138</v>
      </c>
      <c r="C16" s="1" t="s">
        <v>139</v>
      </c>
    </row>
    <row r="17" spans="1:3" x14ac:dyDescent="0.2">
      <c r="A17" s="1" t="s">
        <v>115</v>
      </c>
      <c r="C17" s="1" t="s">
        <v>140</v>
      </c>
    </row>
    <row r="18" spans="1:3" x14ac:dyDescent="0.2">
      <c r="A18" s="1" t="s">
        <v>115</v>
      </c>
      <c r="B18" s="1" t="s">
        <v>141</v>
      </c>
      <c r="C18" s="1" t="s">
        <v>142</v>
      </c>
    </row>
    <row r="19" spans="1:3" x14ac:dyDescent="0.2">
      <c r="A19" s="1" t="s">
        <v>130</v>
      </c>
      <c r="C19" s="1" t="s">
        <v>116</v>
      </c>
    </row>
    <row r="20" spans="1:3" x14ac:dyDescent="0.2">
      <c r="A20" s="1" t="s">
        <v>143</v>
      </c>
      <c r="C20" s="1" t="s">
        <v>144</v>
      </c>
    </row>
    <row r="21" spans="1:3" x14ac:dyDescent="0.2">
      <c r="B21" s="1" t="s">
        <v>145</v>
      </c>
      <c r="C21" s="1" t="s">
        <v>25</v>
      </c>
    </row>
    <row r="22" spans="1:3" x14ac:dyDescent="0.2">
      <c r="A22" s="1" t="s">
        <v>146</v>
      </c>
      <c r="C22" s="1" t="s">
        <v>147</v>
      </c>
    </row>
    <row r="23" spans="1:3" x14ac:dyDescent="0.2">
      <c r="A23" s="1" t="s">
        <v>148</v>
      </c>
      <c r="C23" s="1" t="s">
        <v>149</v>
      </c>
    </row>
    <row r="24" spans="1:3" x14ac:dyDescent="0.2">
      <c r="A24" s="1" t="s">
        <v>150</v>
      </c>
      <c r="C24" s="1" t="s">
        <v>151</v>
      </c>
    </row>
    <row r="25" spans="1:3" x14ac:dyDescent="0.2">
      <c r="A25" s="1" t="s">
        <v>150</v>
      </c>
      <c r="C25" s="1" t="s">
        <v>26</v>
      </c>
    </row>
    <row r="26" spans="1:3" x14ac:dyDescent="0.2">
      <c r="A26" s="1" t="s">
        <v>152</v>
      </c>
      <c r="C26" s="1" t="s">
        <v>153</v>
      </c>
    </row>
    <row r="27" spans="1:3" x14ac:dyDescent="0.2">
      <c r="A27" s="1" t="s">
        <v>154</v>
      </c>
      <c r="B27" s="1" t="s">
        <v>155</v>
      </c>
      <c r="C27" s="1" t="s">
        <v>156</v>
      </c>
    </row>
    <row r="28" spans="1:3" x14ac:dyDescent="0.2">
      <c r="A28" s="1" t="s">
        <v>157</v>
      </c>
      <c r="C28" s="1" t="s">
        <v>158</v>
      </c>
    </row>
    <row r="29" spans="1:3" x14ac:dyDescent="0.2">
      <c r="A29" s="1" t="s">
        <v>157</v>
      </c>
      <c r="C29" s="1" t="s">
        <v>159</v>
      </c>
    </row>
    <row r="30" spans="1:3" x14ac:dyDescent="0.2">
      <c r="A30" s="1" t="s">
        <v>160</v>
      </c>
      <c r="B30" s="1" t="s">
        <v>161</v>
      </c>
      <c r="C30" s="1" t="s">
        <v>162</v>
      </c>
    </row>
    <row r="31" spans="1:3" x14ac:dyDescent="0.2">
      <c r="A31" s="1" t="s">
        <v>161</v>
      </c>
      <c r="C31" s="1" t="s">
        <v>163</v>
      </c>
    </row>
    <row r="32" spans="1:3" x14ac:dyDescent="0.2">
      <c r="A32" s="1" t="s">
        <v>164</v>
      </c>
      <c r="B32" s="1" t="s">
        <v>155</v>
      </c>
      <c r="C32" s="1" t="s">
        <v>165</v>
      </c>
    </row>
    <row r="33" spans="1:3" x14ac:dyDescent="0.2">
      <c r="A33" s="1" t="s">
        <v>164</v>
      </c>
      <c r="B33" s="1" t="s">
        <v>166</v>
      </c>
      <c r="C33" s="1" t="s">
        <v>167</v>
      </c>
    </row>
    <row r="34" spans="1:3" x14ac:dyDescent="0.2">
      <c r="A34" s="1" t="s">
        <v>168</v>
      </c>
      <c r="B34" s="1" t="s">
        <v>169</v>
      </c>
      <c r="C34" s="1" t="s">
        <v>170</v>
      </c>
    </row>
    <row r="35" spans="1:3" x14ac:dyDescent="0.2">
      <c r="A35" s="1" t="s">
        <v>168</v>
      </c>
      <c r="B35" s="1" t="s">
        <v>171</v>
      </c>
      <c r="C35" s="1" t="s">
        <v>36</v>
      </c>
    </row>
    <row r="36" spans="1:3" x14ac:dyDescent="0.2">
      <c r="A36" s="1" t="s">
        <v>172</v>
      </c>
      <c r="C36" s="1" t="s">
        <v>173</v>
      </c>
    </row>
    <row r="37" spans="1:3" x14ac:dyDescent="0.2">
      <c r="A37" s="1" t="s">
        <v>174</v>
      </c>
      <c r="B37" s="1" t="s">
        <v>108</v>
      </c>
      <c r="C37" s="1" t="s">
        <v>39</v>
      </c>
    </row>
    <row r="38" spans="1:3" x14ac:dyDescent="0.2">
      <c r="B38" s="1" t="s">
        <v>175</v>
      </c>
      <c r="C38" s="1" t="s">
        <v>41</v>
      </c>
    </row>
    <row r="39" spans="1:3" x14ac:dyDescent="0.2">
      <c r="A39" s="1" t="s">
        <v>176</v>
      </c>
      <c r="C39" s="1" t="s">
        <v>51</v>
      </c>
    </row>
    <row r="40" spans="1:3" x14ac:dyDescent="0.2">
      <c r="B40" s="1" t="s">
        <v>177</v>
      </c>
      <c r="C40" s="1" t="s">
        <v>43</v>
      </c>
    </row>
    <row r="41" spans="1:3" x14ac:dyDescent="0.2">
      <c r="A41" s="1" t="s">
        <v>178</v>
      </c>
      <c r="C41" s="1" t="s">
        <v>179</v>
      </c>
    </row>
    <row r="42" spans="1:3" x14ac:dyDescent="0.2">
      <c r="A42" s="1" t="s">
        <v>180</v>
      </c>
      <c r="C42" s="1" t="s">
        <v>181</v>
      </c>
    </row>
    <row r="43" spans="1:3" x14ac:dyDescent="0.2">
      <c r="A43" s="1" t="s">
        <v>182</v>
      </c>
      <c r="B43" s="1" t="s">
        <v>183</v>
      </c>
      <c r="C43" s="1" t="s">
        <v>184</v>
      </c>
    </row>
    <row r="44" spans="1:3" x14ac:dyDescent="0.2">
      <c r="B44" s="1" t="s">
        <v>185</v>
      </c>
      <c r="C44" s="1" t="s">
        <v>53</v>
      </c>
    </row>
    <row r="45" spans="1:3" x14ac:dyDescent="0.2">
      <c r="B45" s="1" t="s">
        <v>185</v>
      </c>
      <c r="C45" s="1" t="s">
        <v>54</v>
      </c>
    </row>
    <row r="46" spans="1:3" x14ac:dyDescent="0.2">
      <c r="B46" s="1" t="s">
        <v>185</v>
      </c>
      <c r="C46" s="1" t="s">
        <v>186</v>
      </c>
    </row>
    <row r="47" spans="1:3" x14ac:dyDescent="0.2">
      <c r="A47" s="1" t="s">
        <v>187</v>
      </c>
      <c r="B47" s="1" t="s">
        <v>169</v>
      </c>
      <c r="C47" s="1" t="s">
        <v>188</v>
      </c>
    </row>
    <row r="48" spans="1:3" x14ac:dyDescent="0.2">
      <c r="B48" s="1" t="s">
        <v>169</v>
      </c>
      <c r="C48" s="1" t="s">
        <v>189</v>
      </c>
    </row>
    <row r="49" spans="1:3" x14ac:dyDescent="0.2">
      <c r="B49" s="1" t="s">
        <v>169</v>
      </c>
      <c r="C49" s="1" t="s">
        <v>75</v>
      </c>
    </row>
    <row r="50" spans="1:3" x14ac:dyDescent="0.2">
      <c r="B50" s="1" t="s">
        <v>169</v>
      </c>
      <c r="C50" s="1" t="s">
        <v>63</v>
      </c>
    </row>
    <row r="51" spans="1:3" x14ac:dyDescent="0.2">
      <c r="B51" s="1" t="s">
        <v>169</v>
      </c>
      <c r="C51" s="1" t="s">
        <v>190</v>
      </c>
    </row>
    <row r="52" spans="1:3" x14ac:dyDescent="0.2">
      <c r="A52" s="1" t="s">
        <v>191</v>
      </c>
      <c r="C52" s="1" t="s">
        <v>192</v>
      </c>
    </row>
    <row r="53" spans="1:3" x14ac:dyDescent="0.2">
      <c r="A53" s="1" t="s">
        <v>193</v>
      </c>
      <c r="B53" s="1" t="s">
        <v>171</v>
      </c>
      <c r="C53" s="1" t="s">
        <v>73</v>
      </c>
    </row>
    <row r="54" spans="1:3" x14ac:dyDescent="0.2">
      <c r="A54" s="1" t="s">
        <v>6</v>
      </c>
      <c r="B54" s="1" t="s">
        <v>9</v>
      </c>
      <c r="C54" s="1" t="s">
        <v>83</v>
      </c>
    </row>
    <row r="55" spans="1:3" x14ac:dyDescent="0.2">
      <c r="B55" s="1" t="s">
        <v>171</v>
      </c>
      <c r="C55" s="1" t="s">
        <v>78</v>
      </c>
    </row>
    <row r="56" spans="1:3" x14ac:dyDescent="0.2">
      <c r="B56" s="1" t="s">
        <v>9</v>
      </c>
      <c r="C56" s="1" t="s">
        <v>194</v>
      </c>
    </row>
    <row r="57" spans="1:3" x14ac:dyDescent="0.2">
      <c r="A57" s="1" t="s">
        <v>9</v>
      </c>
      <c r="C57" s="1" t="s">
        <v>195</v>
      </c>
    </row>
    <row r="58" spans="1:3" x14ac:dyDescent="0.2">
      <c r="A58" s="1" t="s">
        <v>196</v>
      </c>
      <c r="C58" s="1" t="s">
        <v>197</v>
      </c>
    </row>
    <row r="59" spans="1:3" x14ac:dyDescent="0.2">
      <c r="A59" s="1" t="s">
        <v>14</v>
      </c>
      <c r="C59" s="1" t="s">
        <v>198</v>
      </c>
    </row>
    <row r="60" spans="1:3" x14ac:dyDescent="0.2">
      <c r="A60" s="1" t="s">
        <v>18</v>
      </c>
      <c r="B60" s="1" t="s">
        <v>24</v>
      </c>
      <c r="C60" s="1" t="s">
        <v>199</v>
      </c>
    </row>
    <row r="61" spans="1:3" x14ac:dyDescent="0.2">
      <c r="B61" s="1" t="s">
        <v>200</v>
      </c>
      <c r="C61" s="1" t="s">
        <v>94</v>
      </c>
    </row>
    <row r="62" spans="1:3" x14ac:dyDescent="0.2">
      <c r="B62" s="1" t="s">
        <v>16</v>
      </c>
      <c r="C62" s="1" t="s">
        <v>201</v>
      </c>
    </row>
    <row r="63" spans="1:3" x14ac:dyDescent="0.2">
      <c r="B63" s="1" t="s">
        <v>22</v>
      </c>
      <c r="C63" s="1" t="s">
        <v>202</v>
      </c>
    </row>
    <row r="64" spans="1:3" x14ac:dyDescent="0.2">
      <c r="A64" s="1" t="s">
        <v>30</v>
      </c>
      <c r="C64" s="1" t="s">
        <v>203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55"/>
  <sheetViews>
    <sheetView topLeftCell="A37" workbookViewId="0">
      <selection activeCell="A34" sqref="A34"/>
    </sheetView>
  </sheetViews>
  <sheetFormatPr defaultColWidth="9.140625" defaultRowHeight="11.25" x14ac:dyDescent="0.2"/>
  <cols>
    <col min="1" max="1" width="19.42578125" style="1" bestFit="1" customWidth="1"/>
    <col min="2" max="2" width="19.140625" style="1" bestFit="1" customWidth="1"/>
    <col min="3" max="3" width="111" style="1" bestFit="1" customWidth="1"/>
    <col min="4" max="16384" width="9.140625" style="1"/>
  </cols>
  <sheetData>
    <row r="1" spans="1:4" x14ac:dyDescent="0.2">
      <c r="A1" s="1" t="s">
        <v>106</v>
      </c>
      <c r="B1" s="1" t="s">
        <v>0</v>
      </c>
      <c r="C1" s="1" t="s">
        <v>1</v>
      </c>
      <c r="D1" s="1" t="s">
        <v>236</v>
      </c>
    </row>
    <row r="2" spans="1:4" x14ac:dyDescent="0.2">
      <c r="A2" s="1" t="s">
        <v>2</v>
      </c>
      <c r="B2" s="1" t="s">
        <v>3</v>
      </c>
      <c r="C2" s="1" t="s">
        <v>4</v>
      </c>
    </row>
    <row r="3" spans="1:4" x14ac:dyDescent="0.2">
      <c r="A3" s="1" t="s">
        <v>5</v>
      </c>
      <c r="B3" s="1" t="s">
        <v>6</v>
      </c>
      <c r="C3" s="1" t="s">
        <v>7</v>
      </c>
    </row>
    <row r="4" spans="1:4" x14ac:dyDescent="0.2">
      <c r="B4" s="1" t="s">
        <v>6</v>
      </c>
      <c r="C4" s="1" t="s">
        <v>8</v>
      </c>
    </row>
    <row r="5" spans="1:4" x14ac:dyDescent="0.2">
      <c r="A5" s="1" t="s">
        <v>9</v>
      </c>
      <c r="C5" s="1" t="s">
        <v>10</v>
      </c>
    </row>
    <row r="6" spans="1:4" x14ac:dyDescent="0.2">
      <c r="A6" s="1" t="s">
        <v>11</v>
      </c>
      <c r="C6" s="1" t="s">
        <v>12</v>
      </c>
    </row>
    <row r="7" spans="1:4" x14ac:dyDescent="0.2">
      <c r="A7" s="1" t="s">
        <v>9</v>
      </c>
      <c r="C7" s="1" t="s">
        <v>13</v>
      </c>
    </row>
    <row r="8" spans="1:4" x14ac:dyDescent="0.2">
      <c r="A8" s="1" t="s">
        <v>14</v>
      </c>
      <c r="C8" s="1" t="s">
        <v>15</v>
      </c>
    </row>
    <row r="9" spans="1:4" x14ac:dyDescent="0.2">
      <c r="A9" s="1" t="s">
        <v>16</v>
      </c>
      <c r="C9" s="1" t="s">
        <v>17</v>
      </c>
    </row>
    <row r="10" spans="1:4" x14ac:dyDescent="0.2">
      <c r="B10" s="1" t="s">
        <v>18</v>
      </c>
      <c r="C10" s="1" t="s">
        <v>19</v>
      </c>
    </row>
    <row r="11" spans="1:4" x14ac:dyDescent="0.2">
      <c r="A11" s="1" t="s">
        <v>18</v>
      </c>
      <c r="C11" s="1" t="s">
        <v>20</v>
      </c>
    </row>
    <row r="12" spans="1:4" x14ac:dyDescent="0.2">
      <c r="A12" s="1" t="s">
        <v>21</v>
      </c>
      <c r="B12" s="1" t="s">
        <v>22</v>
      </c>
      <c r="C12" s="1" t="s">
        <v>23</v>
      </c>
    </row>
    <row r="13" spans="1:4" x14ac:dyDescent="0.2">
      <c r="A13" s="1" t="s">
        <v>24</v>
      </c>
      <c r="C13" s="1" t="s">
        <v>25</v>
      </c>
    </row>
    <row r="14" spans="1:4" x14ac:dyDescent="0.2">
      <c r="A14" s="1" t="s">
        <v>22</v>
      </c>
      <c r="C14" s="1" t="s">
        <v>26</v>
      </c>
    </row>
    <row r="15" spans="1:4" x14ac:dyDescent="0.2">
      <c r="A15" s="1" t="s">
        <v>27</v>
      </c>
      <c r="B15" s="1" t="s">
        <v>28</v>
      </c>
      <c r="C15" s="1" t="s">
        <v>29</v>
      </c>
    </row>
    <row r="16" spans="1:4" x14ac:dyDescent="0.2">
      <c r="A16" s="1" t="s">
        <v>30</v>
      </c>
      <c r="B16" s="1" t="s">
        <v>28</v>
      </c>
      <c r="C16" s="1" t="s">
        <v>31</v>
      </c>
    </row>
    <row r="17" spans="1:3" x14ac:dyDescent="0.2">
      <c r="A17" s="1" t="s">
        <v>32</v>
      </c>
      <c r="B17" s="1" t="s">
        <v>33</v>
      </c>
      <c r="C17" s="1" t="s">
        <v>34</v>
      </c>
    </row>
    <row r="18" spans="1:3" x14ac:dyDescent="0.2">
      <c r="A18" s="1" t="s">
        <v>32</v>
      </c>
      <c r="B18" s="1" t="s">
        <v>35</v>
      </c>
      <c r="C18" s="1" t="s">
        <v>36</v>
      </c>
    </row>
    <row r="19" spans="1:3" x14ac:dyDescent="0.2">
      <c r="A19" s="1" t="s">
        <v>37</v>
      </c>
      <c r="B19" s="1" t="s">
        <v>38</v>
      </c>
      <c r="C19" s="1" t="s">
        <v>39</v>
      </c>
    </row>
    <row r="20" spans="1:3" x14ac:dyDescent="0.2">
      <c r="A20" s="1" t="s">
        <v>40</v>
      </c>
      <c r="C20" s="1" t="s">
        <v>41</v>
      </c>
    </row>
    <row r="21" spans="1:3" x14ac:dyDescent="0.2">
      <c r="B21" s="1" t="s">
        <v>42</v>
      </c>
      <c r="C21" s="1" t="s">
        <v>43</v>
      </c>
    </row>
    <row r="22" spans="1:3" x14ac:dyDescent="0.2">
      <c r="B22" s="1" t="s">
        <v>44</v>
      </c>
      <c r="C22" s="1" t="s">
        <v>45</v>
      </c>
    </row>
    <row r="23" spans="1:3" x14ac:dyDescent="0.2">
      <c r="A23" s="1" t="s">
        <v>46</v>
      </c>
      <c r="C23" s="1" t="s">
        <v>47</v>
      </c>
    </row>
    <row r="24" spans="1:3" x14ac:dyDescent="0.2">
      <c r="A24" s="1" t="s">
        <v>48</v>
      </c>
      <c r="C24" s="1" t="s">
        <v>49</v>
      </c>
    </row>
    <row r="25" spans="1:3" x14ac:dyDescent="0.2">
      <c r="A25" s="1" t="s">
        <v>50</v>
      </c>
      <c r="C25" s="1" t="s">
        <v>51</v>
      </c>
    </row>
    <row r="26" spans="1:3" x14ac:dyDescent="0.2">
      <c r="B26" s="1" t="s">
        <v>52</v>
      </c>
      <c r="C26" s="1" t="s">
        <v>53</v>
      </c>
    </row>
    <row r="27" spans="1:3" x14ac:dyDescent="0.2">
      <c r="B27" s="1" t="s">
        <v>52</v>
      </c>
      <c r="C27" s="1" t="s">
        <v>54</v>
      </c>
    </row>
    <row r="28" spans="1:3" x14ac:dyDescent="0.2">
      <c r="A28" s="1" t="s">
        <v>55</v>
      </c>
      <c r="C28" s="1" t="s">
        <v>56</v>
      </c>
    </row>
    <row r="29" spans="1:3" x14ac:dyDescent="0.2">
      <c r="B29" s="1" t="s">
        <v>57</v>
      </c>
      <c r="C29" s="1" t="s">
        <v>58</v>
      </c>
    </row>
    <row r="30" spans="1:3" x14ac:dyDescent="0.2">
      <c r="A30" s="1" t="s">
        <v>59</v>
      </c>
      <c r="C30" s="1" t="s">
        <v>60</v>
      </c>
    </row>
    <row r="31" spans="1:3" x14ac:dyDescent="0.2">
      <c r="B31" s="1" t="s">
        <v>61</v>
      </c>
      <c r="C31" s="1" t="s">
        <v>62</v>
      </c>
    </row>
    <row r="32" spans="1:3" x14ac:dyDescent="0.2">
      <c r="B32" s="1" t="s">
        <v>33</v>
      </c>
      <c r="C32" s="1" t="s">
        <v>63</v>
      </c>
    </row>
    <row r="33" spans="1:3" x14ac:dyDescent="0.2">
      <c r="B33" s="1" t="s">
        <v>33</v>
      </c>
      <c r="C33" s="1" t="s">
        <v>64</v>
      </c>
    </row>
    <row r="34" spans="1:3" x14ac:dyDescent="0.2">
      <c r="A34" s="1" t="s">
        <v>33</v>
      </c>
      <c r="C34" s="1" t="s">
        <v>65</v>
      </c>
    </row>
    <row r="35" spans="1:3" x14ac:dyDescent="0.2">
      <c r="A35" s="1" t="s">
        <v>66</v>
      </c>
      <c r="C35" s="1" t="s">
        <v>67</v>
      </c>
    </row>
    <row r="36" spans="1:3" x14ac:dyDescent="0.2">
      <c r="A36" s="1" t="s">
        <v>68</v>
      </c>
      <c r="B36" s="1" t="s">
        <v>69</v>
      </c>
      <c r="C36" s="1" t="s">
        <v>70</v>
      </c>
    </row>
    <row r="37" spans="1:3" x14ac:dyDescent="0.2">
      <c r="A37" s="1" t="s">
        <v>71</v>
      </c>
      <c r="B37" s="1" t="s">
        <v>72</v>
      </c>
      <c r="C37" s="1" t="s">
        <v>73</v>
      </c>
    </row>
    <row r="38" spans="1:3" x14ac:dyDescent="0.2">
      <c r="B38" s="1" t="s">
        <v>74</v>
      </c>
      <c r="C38" s="1" t="s">
        <v>75</v>
      </c>
    </row>
    <row r="39" spans="1:3" x14ac:dyDescent="0.2">
      <c r="A39" s="1" t="s">
        <v>76</v>
      </c>
      <c r="C39" s="1" t="s">
        <v>77</v>
      </c>
    </row>
    <row r="40" spans="1:3" x14ac:dyDescent="0.2">
      <c r="B40" s="1" t="s">
        <v>76</v>
      </c>
      <c r="C40" s="1" t="s">
        <v>78</v>
      </c>
    </row>
    <row r="41" spans="1:3" x14ac:dyDescent="0.2">
      <c r="A41" s="1" t="s">
        <v>79</v>
      </c>
      <c r="B41" s="1" t="s">
        <v>80</v>
      </c>
      <c r="C41" s="1" t="s">
        <v>81</v>
      </c>
    </row>
    <row r="42" spans="1:3" x14ac:dyDescent="0.2">
      <c r="A42" s="1" t="s">
        <v>82</v>
      </c>
      <c r="B42" s="1" t="s">
        <v>80</v>
      </c>
      <c r="C42" s="1" t="s">
        <v>83</v>
      </c>
    </row>
    <row r="43" spans="1:3" x14ac:dyDescent="0.2">
      <c r="B43" s="1" t="s">
        <v>80</v>
      </c>
      <c r="C43" s="1" t="s">
        <v>84</v>
      </c>
    </row>
    <row r="44" spans="1:3" x14ac:dyDescent="0.2">
      <c r="A44" s="1" t="s">
        <v>85</v>
      </c>
      <c r="C44" s="1" t="s">
        <v>86</v>
      </c>
    </row>
    <row r="45" spans="1:3" x14ac:dyDescent="0.2">
      <c r="A45" s="1" t="s">
        <v>87</v>
      </c>
      <c r="B45" s="1" t="s">
        <v>88</v>
      </c>
      <c r="C45" s="1" t="s">
        <v>89</v>
      </c>
    </row>
    <row r="46" spans="1:3" x14ac:dyDescent="0.2">
      <c r="A46" s="1" t="s">
        <v>90</v>
      </c>
      <c r="C46" s="1" t="s">
        <v>91</v>
      </c>
    </row>
    <row r="47" spans="1:3" x14ac:dyDescent="0.2">
      <c r="A47" s="1" t="s">
        <v>90</v>
      </c>
      <c r="C47" s="1" t="s">
        <v>92</v>
      </c>
    </row>
    <row r="48" spans="1:3" x14ac:dyDescent="0.2">
      <c r="B48" s="1" t="s">
        <v>93</v>
      </c>
      <c r="C48" s="1" t="s">
        <v>94</v>
      </c>
    </row>
    <row r="49" spans="1:3" x14ac:dyDescent="0.2">
      <c r="A49" s="1" t="s">
        <v>95</v>
      </c>
      <c r="C49" s="1" t="s">
        <v>96</v>
      </c>
    </row>
    <row r="50" spans="1:3" x14ac:dyDescent="0.2">
      <c r="B50" s="1" t="s">
        <v>97</v>
      </c>
      <c r="C50" s="1" t="s">
        <v>98</v>
      </c>
    </row>
    <row r="51" spans="1:3" x14ac:dyDescent="0.2">
      <c r="B51" s="1" t="s">
        <v>97</v>
      </c>
      <c r="C51" s="1" t="s">
        <v>99</v>
      </c>
    </row>
    <row r="52" spans="1:3" x14ac:dyDescent="0.2">
      <c r="B52" s="1" t="s">
        <v>97</v>
      </c>
      <c r="C52" s="1" t="s">
        <v>100</v>
      </c>
    </row>
    <row r="53" spans="1:3" x14ac:dyDescent="0.2">
      <c r="B53" s="1" t="s">
        <v>97</v>
      </c>
      <c r="C53" s="1" t="s">
        <v>101</v>
      </c>
    </row>
    <row r="54" spans="1:3" x14ac:dyDescent="0.2">
      <c r="A54" s="1" t="s">
        <v>102</v>
      </c>
      <c r="B54" s="1" t="s">
        <v>103</v>
      </c>
      <c r="C54" s="1" t="s">
        <v>104</v>
      </c>
    </row>
    <row r="55" spans="1:3" x14ac:dyDescent="0.2">
      <c r="A55" s="1" t="s">
        <v>102</v>
      </c>
      <c r="C55" s="1" t="s">
        <v>105</v>
      </c>
    </row>
  </sheetData>
  <autoFilter ref="A1:D1" xr:uid="{00000000-0009-0000-0000-00000A000000}"/>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8"/>
  <sheetViews>
    <sheetView workbookViewId="0">
      <selection activeCell="D73" sqref="D73"/>
    </sheetView>
  </sheetViews>
  <sheetFormatPr defaultColWidth="9.140625" defaultRowHeight="11.25" x14ac:dyDescent="0.2"/>
  <cols>
    <col min="1" max="2" width="24.85546875" style="1" bestFit="1" customWidth="1"/>
    <col min="3" max="3" width="74.85546875" style="1" bestFit="1" customWidth="1"/>
    <col min="4" max="16384" width="9.140625" style="1"/>
  </cols>
  <sheetData>
    <row r="1" spans="1:3" x14ac:dyDescent="0.2">
      <c r="A1" s="1" t="s">
        <v>106</v>
      </c>
      <c r="B1" s="1" t="s">
        <v>0</v>
      </c>
      <c r="C1" s="1" t="s">
        <v>1</v>
      </c>
    </row>
    <row r="2" spans="1:3" x14ac:dyDescent="0.2">
      <c r="A2" s="1" t="s">
        <v>82</v>
      </c>
      <c r="B2" s="1" t="s">
        <v>204</v>
      </c>
      <c r="C2" s="1" t="s">
        <v>205</v>
      </c>
    </row>
    <row r="3" spans="1:3" x14ac:dyDescent="0.2">
      <c r="A3" s="1" t="s">
        <v>206</v>
      </c>
      <c r="B3" s="1" t="s">
        <v>207</v>
      </c>
      <c r="C3" s="1" t="s">
        <v>208</v>
      </c>
    </row>
    <row r="4" spans="1:3" x14ac:dyDescent="0.2">
      <c r="A4" s="1" t="s">
        <v>206</v>
      </c>
      <c r="B4" s="1" t="s">
        <v>209</v>
      </c>
      <c r="C4" s="1" t="s">
        <v>210</v>
      </c>
    </row>
    <row r="5" spans="1:3" x14ac:dyDescent="0.2">
      <c r="A5" s="1" t="s">
        <v>207</v>
      </c>
      <c r="B5" s="1" t="s">
        <v>211</v>
      </c>
      <c r="C5" s="1" t="s">
        <v>212</v>
      </c>
    </row>
    <row r="6" spans="1:3" x14ac:dyDescent="0.2">
      <c r="A6" s="1" t="s">
        <v>213</v>
      </c>
      <c r="C6" s="1" t="s">
        <v>118</v>
      </c>
    </row>
    <row r="7" spans="1:3" x14ac:dyDescent="0.2">
      <c r="A7" s="1" t="s">
        <v>214</v>
      </c>
      <c r="B7" s="1" t="s">
        <v>215</v>
      </c>
      <c r="C7" s="1" t="s">
        <v>216</v>
      </c>
    </row>
    <row r="8" spans="1:3" x14ac:dyDescent="0.2">
      <c r="A8" s="1" t="s">
        <v>209</v>
      </c>
      <c r="C8" s="1" t="s">
        <v>217</v>
      </c>
    </row>
    <row r="9" spans="1:3" x14ac:dyDescent="0.2">
      <c r="A9" s="1" t="s">
        <v>218</v>
      </c>
      <c r="B9" s="1" t="s">
        <v>211</v>
      </c>
      <c r="C9" s="1" t="s">
        <v>219</v>
      </c>
    </row>
    <row r="10" spans="1:3" x14ac:dyDescent="0.2">
      <c r="A10" s="1" t="s">
        <v>211</v>
      </c>
      <c r="C10" s="1" t="s">
        <v>220</v>
      </c>
    </row>
    <row r="11" spans="1:3" x14ac:dyDescent="0.2">
      <c r="B11" s="1" t="s">
        <v>221</v>
      </c>
      <c r="C11" s="1" t="s">
        <v>222</v>
      </c>
    </row>
    <row r="12" spans="1:3" x14ac:dyDescent="0.2">
      <c r="A12" s="1" t="s">
        <v>223</v>
      </c>
      <c r="C12" s="1" t="s">
        <v>224</v>
      </c>
    </row>
    <row r="13" spans="1:3" x14ac:dyDescent="0.2">
      <c r="A13" s="1" t="s">
        <v>225</v>
      </c>
      <c r="C13" s="1" t="s">
        <v>226</v>
      </c>
    </row>
    <row r="14" spans="1:3" x14ac:dyDescent="0.2">
      <c r="A14" s="1" t="s">
        <v>227</v>
      </c>
      <c r="B14" s="1" t="s">
        <v>228</v>
      </c>
      <c r="C14" s="1" t="s">
        <v>89</v>
      </c>
    </row>
    <row r="15" spans="1:3" x14ac:dyDescent="0.2">
      <c r="A15" s="1" t="s">
        <v>227</v>
      </c>
      <c r="C15" s="1" t="s">
        <v>229</v>
      </c>
    </row>
    <row r="16" spans="1:3" x14ac:dyDescent="0.2">
      <c r="B16" s="1" t="s">
        <v>230</v>
      </c>
      <c r="C16" s="1" t="s">
        <v>231</v>
      </c>
    </row>
    <row r="17" spans="1:3" x14ac:dyDescent="0.2">
      <c r="A17" s="1" t="s">
        <v>232</v>
      </c>
      <c r="C17" s="1" t="s">
        <v>147</v>
      </c>
    </row>
    <row r="18" spans="1:3" x14ac:dyDescent="0.2">
      <c r="A18" s="1" t="s">
        <v>233</v>
      </c>
      <c r="C18" s="1" t="s">
        <v>234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140"/>
  <sheetViews>
    <sheetView topLeftCell="C61" workbookViewId="0">
      <selection activeCell="D73" sqref="D73"/>
    </sheetView>
  </sheetViews>
  <sheetFormatPr defaultColWidth="53.140625" defaultRowHeight="12.75" x14ac:dyDescent="0.2"/>
  <cols>
    <col min="1" max="1" width="27.85546875" style="17" hidden="1" customWidth="1"/>
    <col min="2" max="2" width="27.7109375" style="18" hidden="1" customWidth="1"/>
    <col min="3" max="3" width="27.85546875" style="14" bestFit="1" customWidth="1"/>
    <col min="4" max="4" width="27.140625" style="14" bestFit="1" customWidth="1"/>
    <col min="5" max="5" width="77.42578125" style="3" customWidth="1"/>
    <col min="6" max="6" width="11" style="3" bestFit="1" customWidth="1"/>
    <col min="7" max="7" width="23.7109375" style="19" hidden="1" customWidth="1"/>
    <col min="8" max="16384" width="53.140625" style="8"/>
  </cols>
  <sheetData>
    <row r="1" spans="1:7" x14ac:dyDescent="0.2">
      <c r="A1" s="4" t="s">
        <v>106</v>
      </c>
      <c r="B1" s="5" t="s">
        <v>0</v>
      </c>
      <c r="C1" s="6"/>
      <c r="D1" s="6"/>
      <c r="E1" s="2" t="s">
        <v>1</v>
      </c>
      <c r="F1" s="2" t="s">
        <v>235</v>
      </c>
      <c r="G1" s="7" t="s">
        <v>236</v>
      </c>
    </row>
    <row r="2" spans="1:7" x14ac:dyDescent="0.2">
      <c r="A2" s="4" t="s">
        <v>107</v>
      </c>
      <c r="B2" s="5" t="s">
        <v>108</v>
      </c>
      <c r="C2" s="6"/>
      <c r="D2" s="6"/>
      <c r="E2" s="2" t="s">
        <v>109</v>
      </c>
      <c r="F2" s="2" t="s">
        <v>237</v>
      </c>
      <c r="G2" s="7">
        <f>_xlfn.DAYS(D2,C2)</f>
        <v>0</v>
      </c>
    </row>
    <row r="3" spans="1:7" x14ac:dyDescent="0.2">
      <c r="A3" s="4" t="s">
        <v>107</v>
      </c>
      <c r="B3" s="5" t="s">
        <v>110</v>
      </c>
      <c r="C3" s="6"/>
      <c r="D3" s="6"/>
      <c r="E3" s="9" t="s">
        <v>111</v>
      </c>
      <c r="F3" s="2" t="s">
        <v>237</v>
      </c>
      <c r="G3" s="7">
        <f t="shared" ref="G3:G31" si="0">_xlfn.DAYS(D3,C3)</f>
        <v>0</v>
      </c>
    </row>
    <row r="4" spans="1:7" x14ac:dyDescent="0.2">
      <c r="A4" s="4" t="s">
        <v>107</v>
      </c>
      <c r="B4" s="5" t="s">
        <v>112</v>
      </c>
      <c r="C4" s="6"/>
      <c r="D4" s="6"/>
      <c r="E4" s="9" t="s">
        <v>113</v>
      </c>
      <c r="F4" s="2" t="s">
        <v>237</v>
      </c>
      <c r="G4" s="7">
        <f t="shared" si="0"/>
        <v>0</v>
      </c>
    </row>
    <row r="5" spans="1:7" x14ac:dyDescent="0.2">
      <c r="A5" s="4" t="s">
        <v>114</v>
      </c>
      <c r="B5" s="5" t="s">
        <v>115</v>
      </c>
      <c r="C5" s="6"/>
      <c r="D5" s="6"/>
      <c r="E5" s="2" t="s">
        <v>4</v>
      </c>
      <c r="F5" s="2" t="s">
        <v>237</v>
      </c>
      <c r="G5" s="7">
        <f t="shared" si="0"/>
        <v>0</v>
      </c>
    </row>
    <row r="6" spans="1:7" x14ac:dyDescent="0.2">
      <c r="A6" s="4" t="s">
        <v>110</v>
      </c>
      <c r="B6" s="5"/>
      <c r="C6" s="6"/>
      <c r="D6" s="6"/>
      <c r="E6" s="10" t="s">
        <v>116</v>
      </c>
      <c r="F6" s="2" t="s">
        <v>237</v>
      </c>
      <c r="G6" s="7">
        <f t="shared" si="0"/>
        <v>0</v>
      </c>
    </row>
    <row r="7" spans="1:7" x14ac:dyDescent="0.2">
      <c r="A7" s="4" t="s">
        <v>117</v>
      </c>
      <c r="B7" s="5"/>
      <c r="C7" s="6"/>
      <c r="D7" s="6"/>
      <c r="E7" s="2" t="s">
        <v>118</v>
      </c>
      <c r="F7" s="2" t="s">
        <v>237</v>
      </c>
      <c r="G7" s="7">
        <f t="shared" si="0"/>
        <v>0</v>
      </c>
    </row>
    <row r="8" spans="1:7" x14ac:dyDescent="0.2">
      <c r="A8" s="4" t="s">
        <v>119</v>
      </c>
      <c r="B8" s="5"/>
      <c r="C8" s="6"/>
      <c r="D8" s="6"/>
      <c r="E8" s="9" t="s">
        <v>120</v>
      </c>
      <c r="F8" s="2" t="s">
        <v>237</v>
      </c>
      <c r="G8" s="7">
        <f t="shared" si="0"/>
        <v>0</v>
      </c>
    </row>
    <row r="9" spans="1:7" x14ac:dyDescent="0.2">
      <c r="A9" s="4" t="s">
        <v>121</v>
      </c>
      <c r="B9" s="5"/>
      <c r="C9" s="6"/>
      <c r="D9" s="6"/>
      <c r="E9" s="9" t="s">
        <v>122</v>
      </c>
      <c r="F9" s="2" t="s">
        <v>237</v>
      </c>
      <c r="G9" s="7">
        <f t="shared" si="0"/>
        <v>0</v>
      </c>
    </row>
    <row r="10" spans="1:7" ht="25.5" x14ac:dyDescent="0.2">
      <c r="A10" s="4" t="s">
        <v>123</v>
      </c>
      <c r="B10" s="5"/>
      <c r="C10" s="6"/>
      <c r="D10" s="6"/>
      <c r="E10" s="10" t="s">
        <v>124</v>
      </c>
      <c r="F10" s="2" t="s">
        <v>237</v>
      </c>
      <c r="G10" s="7">
        <f t="shared" si="0"/>
        <v>0</v>
      </c>
    </row>
    <row r="11" spans="1:7" ht="25.5" x14ac:dyDescent="0.2">
      <c r="A11" s="4" t="s">
        <v>125</v>
      </c>
      <c r="B11" s="5"/>
      <c r="C11" s="6"/>
      <c r="D11" s="6"/>
      <c r="E11" s="9" t="s">
        <v>126</v>
      </c>
      <c r="F11" s="2" t="s">
        <v>237</v>
      </c>
      <c r="G11" s="7">
        <f t="shared" si="0"/>
        <v>0</v>
      </c>
    </row>
    <row r="12" spans="1:7" ht="25.5" x14ac:dyDescent="0.2">
      <c r="A12" s="4" t="s">
        <v>125</v>
      </c>
      <c r="B12" s="5" t="s">
        <v>127</v>
      </c>
      <c r="C12" s="6"/>
      <c r="D12" s="6"/>
      <c r="E12" s="9" t="s">
        <v>128</v>
      </c>
      <c r="F12" s="2" t="s">
        <v>237</v>
      </c>
      <c r="G12" s="7">
        <f t="shared" si="0"/>
        <v>0</v>
      </c>
    </row>
    <row r="13" spans="1:7" x14ac:dyDescent="0.2">
      <c r="A13" s="4" t="s">
        <v>129</v>
      </c>
      <c r="B13" s="5" t="s">
        <v>130</v>
      </c>
      <c r="C13" s="6"/>
      <c r="D13" s="6"/>
      <c r="E13" s="9" t="s">
        <v>131</v>
      </c>
      <c r="F13" s="2" t="s">
        <v>237</v>
      </c>
      <c r="G13" s="7">
        <f t="shared" si="0"/>
        <v>0</v>
      </c>
    </row>
    <row r="14" spans="1:7" x14ac:dyDescent="0.2">
      <c r="A14" s="4" t="s">
        <v>132</v>
      </c>
      <c r="B14" s="5" t="s">
        <v>133</v>
      </c>
      <c r="C14" s="6"/>
      <c r="D14" s="6"/>
      <c r="E14" s="2" t="s">
        <v>134</v>
      </c>
      <c r="F14" s="2" t="s">
        <v>237</v>
      </c>
      <c r="G14" s="7">
        <f t="shared" si="0"/>
        <v>0</v>
      </c>
    </row>
    <row r="15" spans="1:7" x14ac:dyDescent="0.2">
      <c r="A15" s="4" t="s">
        <v>132</v>
      </c>
      <c r="B15" s="5" t="s">
        <v>135</v>
      </c>
      <c r="C15" s="6"/>
      <c r="D15" s="6"/>
      <c r="E15" s="2" t="s">
        <v>136</v>
      </c>
      <c r="F15" s="2" t="s">
        <v>237</v>
      </c>
      <c r="G15" s="7">
        <f t="shared" si="0"/>
        <v>0</v>
      </c>
    </row>
    <row r="16" spans="1:7" x14ac:dyDescent="0.2">
      <c r="A16" s="4" t="s">
        <v>137</v>
      </c>
      <c r="B16" s="5" t="s">
        <v>138</v>
      </c>
      <c r="C16" s="6"/>
      <c r="D16" s="6"/>
      <c r="E16" s="2" t="s">
        <v>139</v>
      </c>
      <c r="F16" s="2" t="s">
        <v>237</v>
      </c>
      <c r="G16" s="7">
        <f t="shared" si="0"/>
        <v>0</v>
      </c>
    </row>
    <row r="17" spans="1:7" x14ac:dyDescent="0.2">
      <c r="A17" s="4" t="s">
        <v>115</v>
      </c>
      <c r="B17" s="5"/>
      <c r="C17" s="6"/>
      <c r="D17" s="6"/>
      <c r="E17" s="9" t="s">
        <v>140</v>
      </c>
      <c r="F17" s="2" t="s">
        <v>237</v>
      </c>
      <c r="G17" s="7">
        <f t="shared" si="0"/>
        <v>0</v>
      </c>
    </row>
    <row r="18" spans="1:7" x14ac:dyDescent="0.2">
      <c r="A18" s="4" t="s">
        <v>115</v>
      </c>
      <c r="B18" s="5" t="s">
        <v>141</v>
      </c>
      <c r="C18" s="6"/>
      <c r="D18" s="6"/>
      <c r="E18" s="2" t="s">
        <v>142</v>
      </c>
      <c r="F18" s="2" t="s">
        <v>237</v>
      </c>
      <c r="G18" s="7">
        <f t="shared" si="0"/>
        <v>0</v>
      </c>
    </row>
    <row r="19" spans="1:7" x14ac:dyDescent="0.2">
      <c r="A19" s="4" t="s">
        <v>130</v>
      </c>
      <c r="B19" s="5"/>
      <c r="C19" s="6"/>
      <c r="D19" s="6"/>
      <c r="E19" s="10" t="s">
        <v>116</v>
      </c>
      <c r="F19" s="2" t="s">
        <v>237</v>
      </c>
      <c r="G19" s="7">
        <f t="shared" si="0"/>
        <v>0</v>
      </c>
    </row>
    <row r="20" spans="1:7" ht="25.5" x14ac:dyDescent="0.2">
      <c r="A20" s="4" t="s">
        <v>143</v>
      </c>
      <c r="B20" s="5"/>
      <c r="C20" s="6"/>
      <c r="D20" s="6"/>
      <c r="E20" s="10" t="s">
        <v>144</v>
      </c>
      <c r="F20" s="2" t="s">
        <v>237</v>
      </c>
      <c r="G20" s="7">
        <f t="shared" si="0"/>
        <v>0</v>
      </c>
    </row>
    <row r="21" spans="1:7" ht="25.5" x14ac:dyDescent="0.2">
      <c r="A21" s="4"/>
      <c r="B21" s="5" t="s">
        <v>145</v>
      </c>
      <c r="C21" s="6"/>
      <c r="D21" s="6"/>
      <c r="E21" s="2" t="s">
        <v>25</v>
      </c>
      <c r="F21" s="2" t="s">
        <v>237</v>
      </c>
      <c r="G21" s="7">
        <f t="shared" si="0"/>
        <v>0</v>
      </c>
    </row>
    <row r="22" spans="1:7" x14ac:dyDescent="0.2">
      <c r="A22" s="4" t="s">
        <v>146</v>
      </c>
      <c r="B22" s="5"/>
      <c r="C22" s="6"/>
      <c r="D22" s="6"/>
      <c r="E22" s="2" t="s">
        <v>147</v>
      </c>
      <c r="F22" s="2" t="s">
        <v>237</v>
      </c>
      <c r="G22" s="7">
        <f t="shared" si="0"/>
        <v>0</v>
      </c>
    </row>
    <row r="23" spans="1:7" x14ac:dyDescent="0.2">
      <c r="A23" s="4" t="s">
        <v>148</v>
      </c>
      <c r="B23" s="5"/>
      <c r="C23" s="6"/>
      <c r="D23" s="6"/>
      <c r="E23" s="9" t="s">
        <v>149</v>
      </c>
      <c r="F23" s="2" t="s">
        <v>237</v>
      </c>
      <c r="G23" s="7">
        <f t="shared" si="0"/>
        <v>0</v>
      </c>
    </row>
    <row r="24" spans="1:7" x14ac:dyDescent="0.2">
      <c r="A24" s="4" t="s">
        <v>150</v>
      </c>
      <c r="B24" s="5"/>
      <c r="C24" s="6"/>
      <c r="D24" s="6"/>
      <c r="E24" s="9" t="s">
        <v>151</v>
      </c>
      <c r="F24" s="2" t="s">
        <v>237</v>
      </c>
      <c r="G24" s="7">
        <f t="shared" si="0"/>
        <v>0</v>
      </c>
    </row>
    <row r="25" spans="1:7" x14ac:dyDescent="0.2">
      <c r="A25" s="4" t="s">
        <v>150</v>
      </c>
      <c r="B25" s="5"/>
      <c r="C25" s="6"/>
      <c r="D25" s="6"/>
      <c r="E25" s="2" t="s">
        <v>26</v>
      </c>
      <c r="F25" s="2" t="s">
        <v>237</v>
      </c>
      <c r="G25" s="7">
        <f t="shared" si="0"/>
        <v>0</v>
      </c>
    </row>
    <row r="26" spans="1:7" ht="25.5" x14ac:dyDescent="0.2">
      <c r="A26" s="4" t="s">
        <v>152</v>
      </c>
      <c r="B26" s="5"/>
      <c r="C26" s="6"/>
      <c r="D26" s="6"/>
      <c r="E26" s="9" t="s">
        <v>153</v>
      </c>
      <c r="F26" s="2" t="s">
        <v>237</v>
      </c>
      <c r="G26" s="7">
        <f t="shared" si="0"/>
        <v>0</v>
      </c>
    </row>
    <row r="27" spans="1:7" x14ac:dyDescent="0.2">
      <c r="A27" s="4" t="s">
        <v>154</v>
      </c>
      <c r="B27" s="5" t="s">
        <v>155</v>
      </c>
      <c r="C27" s="6"/>
      <c r="D27" s="6"/>
      <c r="E27" s="2" t="s">
        <v>156</v>
      </c>
      <c r="F27" s="2" t="s">
        <v>237</v>
      </c>
      <c r="G27" s="7">
        <f t="shared" si="0"/>
        <v>0</v>
      </c>
    </row>
    <row r="28" spans="1:7" ht="38.25" x14ac:dyDescent="0.2">
      <c r="A28" s="4" t="s">
        <v>157</v>
      </c>
      <c r="B28" s="5"/>
      <c r="C28" s="6"/>
      <c r="D28" s="6"/>
      <c r="E28" s="10" t="s">
        <v>158</v>
      </c>
      <c r="F28" s="2" t="s">
        <v>237</v>
      </c>
      <c r="G28" s="7">
        <f t="shared" si="0"/>
        <v>0</v>
      </c>
    </row>
    <row r="29" spans="1:7" ht="25.5" x14ac:dyDescent="0.2">
      <c r="A29" s="4" t="s">
        <v>157</v>
      </c>
      <c r="B29" s="5"/>
      <c r="C29" s="6"/>
      <c r="D29" s="6"/>
      <c r="E29" s="9" t="s">
        <v>159</v>
      </c>
      <c r="F29" s="2" t="s">
        <v>237</v>
      </c>
      <c r="G29" s="7">
        <f t="shared" si="0"/>
        <v>0</v>
      </c>
    </row>
    <row r="30" spans="1:7" ht="25.5" x14ac:dyDescent="0.2">
      <c r="A30" s="4" t="s">
        <v>160</v>
      </c>
      <c r="B30" s="5" t="s">
        <v>161</v>
      </c>
      <c r="C30" s="6"/>
      <c r="D30" s="6"/>
      <c r="E30" s="9" t="s">
        <v>162</v>
      </c>
      <c r="F30" s="2" t="s">
        <v>237</v>
      </c>
      <c r="G30" s="7">
        <f t="shared" si="0"/>
        <v>0</v>
      </c>
    </row>
    <row r="31" spans="1:7" x14ac:dyDescent="0.2">
      <c r="A31" s="4" t="s">
        <v>161</v>
      </c>
      <c r="B31" s="5"/>
      <c r="C31" s="6"/>
      <c r="D31" s="6"/>
      <c r="E31" s="10" t="s">
        <v>163</v>
      </c>
      <c r="F31" s="2" t="s">
        <v>237</v>
      </c>
      <c r="G31" s="7">
        <f t="shared" si="0"/>
        <v>0</v>
      </c>
    </row>
    <row r="32" spans="1:7" x14ac:dyDescent="0.2">
      <c r="A32" s="4" t="s">
        <v>164</v>
      </c>
      <c r="B32" s="5" t="s">
        <v>155</v>
      </c>
      <c r="C32" s="6">
        <v>44090</v>
      </c>
      <c r="D32" s="6">
        <v>44092</v>
      </c>
      <c r="E32" s="2" t="s">
        <v>165</v>
      </c>
      <c r="F32" s="2" t="s">
        <v>237</v>
      </c>
      <c r="G32" s="7">
        <f>_xlfn.DAYS(D32,C32)</f>
        <v>2</v>
      </c>
    </row>
    <row r="33" spans="1:7" ht="25.5" x14ac:dyDescent="0.2">
      <c r="A33" s="4" t="s">
        <v>164</v>
      </c>
      <c r="B33" s="5" t="s">
        <v>166</v>
      </c>
      <c r="C33" s="6"/>
      <c r="D33" s="6"/>
      <c r="E33" s="10" t="s">
        <v>167</v>
      </c>
      <c r="F33" s="2" t="s">
        <v>237</v>
      </c>
      <c r="G33" s="7">
        <f>_xlfn.DAYS(D33,C33)</f>
        <v>0</v>
      </c>
    </row>
    <row r="34" spans="1:7" x14ac:dyDescent="0.2">
      <c r="A34" s="4"/>
      <c r="B34" s="5"/>
      <c r="C34" s="6">
        <v>44088</v>
      </c>
      <c r="D34" s="6">
        <v>44090</v>
      </c>
      <c r="E34" s="2" t="s">
        <v>173</v>
      </c>
      <c r="F34" s="2"/>
      <c r="G34" s="7">
        <f>_xlfn.DAYS(D34,C34)</f>
        <v>2</v>
      </c>
    </row>
    <row r="35" spans="1:7" x14ac:dyDescent="0.2">
      <c r="A35" s="11">
        <v>43731</v>
      </c>
      <c r="B35" s="5" t="s">
        <v>169</v>
      </c>
      <c r="C35" s="6">
        <v>44095</v>
      </c>
      <c r="D35" s="6">
        <v>44190</v>
      </c>
      <c r="E35" s="2" t="s">
        <v>170</v>
      </c>
      <c r="F35" s="2" t="s">
        <v>237</v>
      </c>
      <c r="G35" s="7">
        <f>_xlfn.DAYS(D35,C35)/7</f>
        <v>13.571428571428571</v>
      </c>
    </row>
    <row r="36" spans="1:7" x14ac:dyDescent="0.2">
      <c r="A36" s="4" t="s">
        <v>168</v>
      </c>
      <c r="B36" s="5" t="s">
        <v>171</v>
      </c>
      <c r="C36" s="6">
        <v>44095</v>
      </c>
      <c r="D36" s="6">
        <v>44204</v>
      </c>
      <c r="E36" s="2" t="s">
        <v>36</v>
      </c>
      <c r="F36" s="2" t="s">
        <v>237</v>
      </c>
      <c r="G36" s="7">
        <f>_xlfn.DAYS(D36,C36)/7</f>
        <v>15.571428571428571</v>
      </c>
    </row>
    <row r="37" spans="1:7" x14ac:dyDescent="0.2">
      <c r="A37" s="4" t="s">
        <v>172</v>
      </c>
      <c r="B37" s="5" t="s">
        <v>240</v>
      </c>
      <c r="C37" s="6" t="s">
        <v>240</v>
      </c>
      <c r="D37" s="6" t="s">
        <v>240</v>
      </c>
      <c r="E37" s="3" t="s">
        <v>240</v>
      </c>
      <c r="F37" s="2" t="s">
        <v>237</v>
      </c>
      <c r="G37" s="7" t="e">
        <f t="shared" ref="G37:G102" si="1">_xlfn.DAYS(D37,C37)</f>
        <v>#VALUE!</v>
      </c>
    </row>
    <row r="38" spans="1:7" x14ac:dyDescent="0.2">
      <c r="A38" s="4" t="s">
        <v>174</v>
      </c>
      <c r="B38" s="5" t="s">
        <v>108</v>
      </c>
      <c r="C38" s="6">
        <v>44102</v>
      </c>
      <c r="D38" s="6">
        <v>44104</v>
      </c>
      <c r="E38" s="2" t="s">
        <v>39</v>
      </c>
      <c r="F38" s="2" t="s">
        <v>237</v>
      </c>
      <c r="G38" s="7">
        <f t="shared" si="1"/>
        <v>2</v>
      </c>
    </row>
    <row r="39" spans="1:7" ht="25.5" x14ac:dyDescent="0.2">
      <c r="A39" s="4"/>
      <c r="B39" s="5" t="s">
        <v>175</v>
      </c>
      <c r="C39" s="6">
        <v>44116</v>
      </c>
      <c r="D39" s="6"/>
      <c r="E39" s="2" t="s">
        <v>41</v>
      </c>
      <c r="F39" s="2" t="s">
        <v>237</v>
      </c>
      <c r="G39" s="7">
        <f t="shared" si="1"/>
        <v>-44116</v>
      </c>
    </row>
    <row r="40" spans="1:7" ht="25.5" x14ac:dyDescent="0.2">
      <c r="A40" s="4" t="s">
        <v>176</v>
      </c>
      <c r="B40" s="5"/>
      <c r="C40" s="6">
        <v>44119</v>
      </c>
      <c r="D40" s="6"/>
      <c r="E40" s="10" t="s">
        <v>51</v>
      </c>
      <c r="F40" s="2" t="s">
        <v>237</v>
      </c>
      <c r="G40" s="7">
        <f t="shared" si="1"/>
        <v>-44119</v>
      </c>
    </row>
    <row r="41" spans="1:7" x14ac:dyDescent="0.2">
      <c r="A41" s="4"/>
      <c r="B41" s="5" t="s">
        <v>177</v>
      </c>
      <c r="C41" s="6">
        <v>44120</v>
      </c>
      <c r="D41" s="12">
        <v>44095</v>
      </c>
      <c r="E41" s="2" t="s">
        <v>43</v>
      </c>
      <c r="F41" s="2" t="s">
        <v>237</v>
      </c>
      <c r="G41" s="7">
        <f>_xlfn.DAYS(C41,D41)/7</f>
        <v>3.5714285714285716</v>
      </c>
    </row>
    <row r="42" spans="1:7" x14ac:dyDescent="0.2">
      <c r="A42" s="4" t="s">
        <v>178</v>
      </c>
      <c r="B42" s="5"/>
      <c r="C42" s="6">
        <v>44133</v>
      </c>
      <c r="D42" s="6"/>
      <c r="E42" s="2" t="s">
        <v>241</v>
      </c>
      <c r="F42" s="2" t="s">
        <v>237</v>
      </c>
      <c r="G42" s="7">
        <f t="shared" si="1"/>
        <v>-44133</v>
      </c>
    </row>
    <row r="43" spans="1:7" x14ac:dyDescent="0.2">
      <c r="A43" s="4" t="s">
        <v>180</v>
      </c>
      <c r="B43" s="5"/>
      <c r="C43" s="6">
        <v>44145</v>
      </c>
      <c r="D43" s="6"/>
      <c r="E43" s="2" t="s">
        <v>181</v>
      </c>
      <c r="F43" s="2" t="s">
        <v>237</v>
      </c>
      <c r="G43" s="7">
        <f t="shared" si="1"/>
        <v>-44145</v>
      </c>
    </row>
    <row r="44" spans="1:7" x14ac:dyDescent="0.2">
      <c r="A44" s="4" t="s">
        <v>182</v>
      </c>
      <c r="B44" s="5" t="s">
        <v>183</v>
      </c>
      <c r="C44" s="6"/>
      <c r="D44" s="6"/>
      <c r="E44" s="13" t="s">
        <v>184</v>
      </c>
      <c r="F44" s="2" t="s">
        <v>237</v>
      </c>
      <c r="G44" s="7">
        <f t="shared" si="1"/>
        <v>0</v>
      </c>
    </row>
    <row r="45" spans="1:7" x14ac:dyDescent="0.2">
      <c r="A45" s="4"/>
      <c r="B45" s="5" t="s">
        <v>185</v>
      </c>
      <c r="D45" s="6">
        <v>44162</v>
      </c>
      <c r="E45" s="2" t="s">
        <v>53</v>
      </c>
      <c r="F45" s="2" t="s">
        <v>237</v>
      </c>
      <c r="G45" s="7" t="e">
        <f>_xlfn.DAYS(#REF!,D45)</f>
        <v>#REF!</v>
      </c>
    </row>
    <row r="46" spans="1:7" ht="25.5" x14ac:dyDescent="0.2">
      <c r="A46" s="4"/>
      <c r="B46" s="5" t="s">
        <v>185</v>
      </c>
      <c r="C46" s="6"/>
      <c r="D46" s="6">
        <v>44162</v>
      </c>
      <c r="E46" s="2" t="s">
        <v>54</v>
      </c>
      <c r="F46" s="2" t="s">
        <v>237</v>
      </c>
      <c r="G46" s="7">
        <f t="shared" si="1"/>
        <v>44162</v>
      </c>
    </row>
    <row r="47" spans="1:7" x14ac:dyDescent="0.2">
      <c r="A47" s="4"/>
      <c r="B47" s="5" t="s">
        <v>185</v>
      </c>
      <c r="C47" s="6"/>
      <c r="D47" s="6">
        <v>44162</v>
      </c>
      <c r="E47" s="9" t="s">
        <v>186</v>
      </c>
      <c r="F47" s="2" t="s">
        <v>237</v>
      </c>
      <c r="G47" s="7">
        <f t="shared" si="1"/>
        <v>44162</v>
      </c>
    </row>
    <row r="48" spans="1:7" x14ac:dyDescent="0.2">
      <c r="A48" s="4" t="s">
        <v>187</v>
      </c>
      <c r="B48" s="5" t="s">
        <v>169</v>
      </c>
      <c r="C48" s="6"/>
      <c r="D48" s="6"/>
      <c r="E48" s="2" t="s">
        <v>188</v>
      </c>
      <c r="F48" s="2" t="s">
        <v>237</v>
      </c>
      <c r="G48" s="7">
        <f t="shared" si="1"/>
        <v>0</v>
      </c>
    </row>
    <row r="49" spans="1:7" x14ac:dyDescent="0.2">
      <c r="A49" s="4"/>
      <c r="B49" s="5" t="s">
        <v>169</v>
      </c>
      <c r="C49" s="6"/>
      <c r="D49" s="6"/>
      <c r="E49" s="9" t="s">
        <v>189</v>
      </c>
      <c r="F49" s="2" t="s">
        <v>237</v>
      </c>
      <c r="G49" s="7">
        <f t="shared" si="1"/>
        <v>0</v>
      </c>
    </row>
    <row r="50" spans="1:7" x14ac:dyDescent="0.2">
      <c r="A50" s="4"/>
      <c r="B50" s="5" t="s">
        <v>169</v>
      </c>
      <c r="C50" s="6"/>
      <c r="D50" s="6"/>
      <c r="E50" s="9" t="s">
        <v>75</v>
      </c>
      <c r="F50" s="2" t="s">
        <v>237</v>
      </c>
      <c r="G50" s="7">
        <f t="shared" si="1"/>
        <v>0</v>
      </c>
    </row>
    <row r="51" spans="1:7" x14ac:dyDescent="0.2">
      <c r="A51" s="4"/>
      <c r="B51" s="5" t="s">
        <v>169</v>
      </c>
      <c r="C51" s="6"/>
      <c r="D51" s="6">
        <v>44190</v>
      </c>
      <c r="E51" s="2" t="s">
        <v>63</v>
      </c>
      <c r="F51" s="2" t="s">
        <v>237</v>
      </c>
      <c r="G51" s="7">
        <f t="shared" si="1"/>
        <v>44190</v>
      </c>
    </row>
    <row r="52" spans="1:7" x14ac:dyDescent="0.2">
      <c r="A52" s="4"/>
      <c r="B52" s="5" t="s">
        <v>169</v>
      </c>
      <c r="C52" s="6"/>
      <c r="D52" s="6"/>
      <c r="E52" s="9" t="s">
        <v>190</v>
      </c>
      <c r="F52" s="2" t="s">
        <v>237</v>
      </c>
      <c r="G52" s="7">
        <f t="shared" si="1"/>
        <v>0</v>
      </c>
    </row>
    <row r="53" spans="1:7" x14ac:dyDescent="0.2">
      <c r="A53" s="4" t="s">
        <v>191</v>
      </c>
      <c r="B53" s="5"/>
      <c r="C53" s="6">
        <v>44197</v>
      </c>
      <c r="E53" s="2" t="s">
        <v>192</v>
      </c>
      <c r="F53" s="2" t="s">
        <v>237</v>
      </c>
      <c r="G53" s="7" t="e">
        <f>_xlfn.DAYS(C53,#REF!)</f>
        <v>#REF!</v>
      </c>
    </row>
    <row r="54" spans="1:7" x14ac:dyDescent="0.2">
      <c r="A54" s="4" t="s">
        <v>193</v>
      </c>
      <c r="B54" s="5" t="s">
        <v>171</v>
      </c>
      <c r="C54" s="6">
        <v>44193</v>
      </c>
      <c r="D54" s="6">
        <v>44205</v>
      </c>
      <c r="E54" s="2" t="s">
        <v>73</v>
      </c>
      <c r="F54" s="2" t="s">
        <v>237</v>
      </c>
      <c r="G54" s="7">
        <f>_xlfn.DAYS(D54,C54)/7</f>
        <v>1.7142857142857142</v>
      </c>
    </row>
    <row r="55" spans="1:7" x14ac:dyDescent="0.2">
      <c r="A55" s="4" t="s">
        <v>6</v>
      </c>
      <c r="B55" s="5" t="s">
        <v>9</v>
      </c>
      <c r="C55" s="6">
        <v>44207</v>
      </c>
      <c r="D55" s="6">
        <v>44208</v>
      </c>
      <c r="E55" s="2" t="s">
        <v>83</v>
      </c>
      <c r="F55" s="2" t="s">
        <v>237</v>
      </c>
      <c r="G55" s="7">
        <f t="shared" si="1"/>
        <v>1</v>
      </c>
    </row>
    <row r="56" spans="1:7" x14ac:dyDescent="0.2">
      <c r="A56" s="4"/>
      <c r="B56" s="5" t="s">
        <v>171</v>
      </c>
      <c r="C56" s="6">
        <v>44204</v>
      </c>
      <c r="D56" s="6"/>
      <c r="E56" s="2" t="s">
        <v>78</v>
      </c>
      <c r="F56" s="2" t="s">
        <v>237</v>
      </c>
      <c r="G56" s="7">
        <f t="shared" si="1"/>
        <v>-44204</v>
      </c>
    </row>
    <row r="57" spans="1:7" ht="25.5" x14ac:dyDescent="0.2">
      <c r="A57" s="4"/>
      <c r="B57" s="5" t="s">
        <v>9</v>
      </c>
      <c r="C57" s="6">
        <v>44214</v>
      </c>
      <c r="D57" s="6"/>
      <c r="E57" s="2" t="s">
        <v>247</v>
      </c>
      <c r="F57" s="2" t="s">
        <v>237</v>
      </c>
      <c r="G57" s="7">
        <f t="shared" si="1"/>
        <v>-44214</v>
      </c>
    </row>
    <row r="58" spans="1:7" x14ac:dyDescent="0.2">
      <c r="A58" s="4" t="s">
        <v>9</v>
      </c>
      <c r="B58" s="5"/>
      <c r="C58" s="6"/>
      <c r="D58" s="6"/>
      <c r="E58" s="10" t="s">
        <v>195</v>
      </c>
      <c r="F58" s="2" t="s">
        <v>237</v>
      </c>
      <c r="G58" s="7">
        <f t="shared" si="1"/>
        <v>0</v>
      </c>
    </row>
    <row r="59" spans="1:7" ht="25.5" x14ac:dyDescent="0.2">
      <c r="A59" s="4">
        <v>43852</v>
      </c>
      <c r="B59" s="5"/>
      <c r="C59" s="6">
        <v>44215</v>
      </c>
      <c r="D59" s="6"/>
      <c r="E59" s="2" t="s">
        <v>248</v>
      </c>
      <c r="F59" s="2" t="s">
        <v>237</v>
      </c>
      <c r="G59" s="7">
        <f t="shared" si="1"/>
        <v>-44215</v>
      </c>
    </row>
    <row r="60" spans="1:7" x14ac:dyDescent="0.2">
      <c r="A60" s="4" t="s">
        <v>14</v>
      </c>
      <c r="B60" s="5"/>
      <c r="C60" s="6">
        <v>44218</v>
      </c>
      <c r="D60" s="6"/>
      <c r="E60" s="2" t="s">
        <v>198</v>
      </c>
      <c r="F60" s="2" t="s">
        <v>237</v>
      </c>
      <c r="G60" s="7">
        <f t="shared" si="1"/>
        <v>-44218</v>
      </c>
    </row>
    <row r="61" spans="1:7" x14ac:dyDescent="0.2">
      <c r="A61" s="4" t="s">
        <v>18</v>
      </c>
      <c r="B61" s="5" t="s">
        <v>24</v>
      </c>
      <c r="C61" s="15">
        <v>44216</v>
      </c>
      <c r="D61" s="15">
        <v>44222</v>
      </c>
      <c r="E61" s="16" t="s">
        <v>242</v>
      </c>
      <c r="F61" s="2" t="s">
        <v>237</v>
      </c>
      <c r="G61" s="7">
        <f t="shared" si="1"/>
        <v>6</v>
      </c>
    </row>
    <row r="62" spans="1:7" x14ac:dyDescent="0.2">
      <c r="A62" s="4"/>
      <c r="B62" s="5"/>
      <c r="C62" s="15">
        <v>44223</v>
      </c>
      <c r="D62" s="15">
        <v>44224</v>
      </c>
      <c r="E62" s="16" t="s">
        <v>199</v>
      </c>
      <c r="F62" s="2"/>
      <c r="G62" s="7">
        <f t="shared" si="1"/>
        <v>1</v>
      </c>
    </row>
    <row r="63" spans="1:7" x14ac:dyDescent="0.2">
      <c r="A63" s="4"/>
      <c r="B63" s="5" t="s">
        <v>200</v>
      </c>
      <c r="C63" s="15">
        <v>44228</v>
      </c>
      <c r="D63" s="15"/>
      <c r="E63" s="16" t="s">
        <v>94</v>
      </c>
      <c r="F63" s="2" t="s">
        <v>237</v>
      </c>
      <c r="G63" s="7">
        <f t="shared" si="1"/>
        <v>-44228</v>
      </c>
    </row>
    <row r="64" spans="1:7" x14ac:dyDescent="0.2">
      <c r="A64" s="4"/>
      <c r="B64" s="5" t="s">
        <v>16</v>
      </c>
      <c r="C64" s="6"/>
      <c r="D64" s="6"/>
      <c r="E64" s="9" t="s">
        <v>201</v>
      </c>
      <c r="F64" s="2" t="s">
        <v>237</v>
      </c>
      <c r="G64" s="7">
        <f t="shared" si="1"/>
        <v>0</v>
      </c>
    </row>
    <row r="65" spans="1:8" x14ac:dyDescent="0.2">
      <c r="A65" s="4"/>
      <c r="B65" s="5"/>
      <c r="C65" s="15">
        <v>44216</v>
      </c>
      <c r="D65" s="15">
        <v>44222</v>
      </c>
      <c r="E65" s="16" t="s">
        <v>243</v>
      </c>
      <c r="F65" s="2"/>
      <c r="G65" s="7"/>
    </row>
    <row r="66" spans="1:8" ht="25.5" x14ac:dyDescent="0.2">
      <c r="A66" s="4"/>
      <c r="B66" s="5" t="s">
        <v>22</v>
      </c>
      <c r="C66" s="15">
        <v>44230</v>
      </c>
      <c r="D66" s="15"/>
      <c r="E66" s="16" t="s">
        <v>202</v>
      </c>
      <c r="F66" s="2" t="s">
        <v>237</v>
      </c>
      <c r="G66" s="7">
        <f t="shared" si="1"/>
        <v>-44230</v>
      </c>
    </row>
    <row r="67" spans="1:8" x14ac:dyDescent="0.2">
      <c r="A67" s="4">
        <v>43866</v>
      </c>
      <c r="B67" s="5"/>
      <c r="C67" s="6">
        <v>44229</v>
      </c>
      <c r="D67" s="6"/>
      <c r="E67" s="2" t="s">
        <v>203</v>
      </c>
      <c r="F67" s="2" t="s">
        <v>237</v>
      </c>
      <c r="G67" s="7">
        <f>_xlfn.DAYS(C59,C67)</f>
        <v>-14</v>
      </c>
      <c r="H67" s="7">
        <f>_xlfn.DAYS(A59,A67)</f>
        <v>-14</v>
      </c>
    </row>
    <row r="68" spans="1:8" x14ac:dyDescent="0.2">
      <c r="A68" s="4">
        <v>44215</v>
      </c>
      <c r="B68" s="5" t="s">
        <v>3</v>
      </c>
      <c r="C68" s="39"/>
      <c r="D68" s="39"/>
      <c r="E68" s="2" t="s">
        <v>4</v>
      </c>
      <c r="F68" s="2" t="s">
        <v>238</v>
      </c>
      <c r="G68" s="7">
        <f t="shared" si="1"/>
        <v>0</v>
      </c>
    </row>
    <row r="69" spans="1:8" x14ac:dyDescent="0.2">
      <c r="A69" s="4" t="s">
        <v>5</v>
      </c>
      <c r="B69" s="5" t="s">
        <v>6</v>
      </c>
      <c r="C69" s="39"/>
      <c r="D69" s="39"/>
      <c r="E69" s="2" t="s">
        <v>7</v>
      </c>
      <c r="F69" s="2" t="s">
        <v>238</v>
      </c>
      <c r="G69" s="7">
        <f t="shared" si="1"/>
        <v>0</v>
      </c>
    </row>
    <row r="70" spans="1:8" ht="25.5" x14ac:dyDescent="0.2">
      <c r="A70" s="4"/>
      <c r="B70" s="5" t="s">
        <v>6</v>
      </c>
      <c r="C70" s="39"/>
      <c r="D70" s="39"/>
      <c r="E70" s="9" t="s">
        <v>8</v>
      </c>
      <c r="F70" s="2" t="s">
        <v>238</v>
      </c>
      <c r="G70" s="7">
        <f t="shared" si="1"/>
        <v>0</v>
      </c>
    </row>
    <row r="71" spans="1:8" x14ac:dyDescent="0.2">
      <c r="A71" s="4" t="s">
        <v>9</v>
      </c>
      <c r="B71" s="5"/>
      <c r="C71" s="39"/>
      <c r="D71" s="39"/>
      <c r="E71" s="9" t="s">
        <v>10</v>
      </c>
      <c r="F71" s="2" t="s">
        <v>238</v>
      </c>
      <c r="G71" s="7">
        <f t="shared" si="1"/>
        <v>0</v>
      </c>
    </row>
    <row r="72" spans="1:8" x14ac:dyDescent="0.2">
      <c r="A72" s="4" t="s">
        <v>11</v>
      </c>
      <c r="B72" s="5"/>
      <c r="C72" s="39"/>
      <c r="D72" s="39"/>
      <c r="E72" s="9" t="s">
        <v>12</v>
      </c>
      <c r="F72" s="2" t="s">
        <v>238</v>
      </c>
      <c r="G72" s="7">
        <f t="shared" si="1"/>
        <v>0</v>
      </c>
    </row>
    <row r="73" spans="1:8" ht="25.5" x14ac:dyDescent="0.2">
      <c r="A73" s="4" t="s">
        <v>9</v>
      </c>
      <c r="B73" s="5"/>
      <c r="C73" s="39"/>
      <c r="D73" s="39"/>
      <c r="E73" s="10" t="s">
        <v>13</v>
      </c>
      <c r="F73" s="2" t="s">
        <v>238</v>
      </c>
      <c r="G73" s="7">
        <f t="shared" si="1"/>
        <v>0</v>
      </c>
    </row>
    <row r="74" spans="1:8" x14ac:dyDescent="0.2">
      <c r="A74" s="4" t="s">
        <v>14</v>
      </c>
      <c r="B74" s="5"/>
      <c r="C74" s="39"/>
      <c r="D74" s="39"/>
      <c r="E74" s="10" t="s">
        <v>15</v>
      </c>
      <c r="F74" s="2" t="s">
        <v>238</v>
      </c>
      <c r="G74" s="7">
        <f t="shared" si="1"/>
        <v>0</v>
      </c>
    </row>
    <row r="75" spans="1:8" x14ac:dyDescent="0.2">
      <c r="A75" s="4" t="s">
        <v>16</v>
      </c>
      <c r="B75" s="5"/>
      <c r="C75" s="39"/>
      <c r="D75" s="39"/>
      <c r="E75" s="9" t="s">
        <v>17</v>
      </c>
      <c r="F75" s="2" t="s">
        <v>238</v>
      </c>
      <c r="G75" s="7">
        <f t="shared" si="1"/>
        <v>0</v>
      </c>
    </row>
    <row r="76" spans="1:8" ht="25.5" x14ac:dyDescent="0.2">
      <c r="A76" s="4"/>
      <c r="B76" s="5" t="s">
        <v>18</v>
      </c>
      <c r="C76" s="39"/>
      <c r="D76" s="39"/>
      <c r="E76" s="9" t="s">
        <v>19</v>
      </c>
      <c r="F76" s="2" t="s">
        <v>238</v>
      </c>
      <c r="G76" s="7">
        <f t="shared" si="1"/>
        <v>0</v>
      </c>
    </row>
    <row r="77" spans="1:8" x14ac:dyDescent="0.2">
      <c r="A77" s="4" t="s">
        <v>18</v>
      </c>
      <c r="B77" s="5"/>
      <c r="C77" s="39"/>
      <c r="D77" s="39"/>
      <c r="E77" s="10" t="s">
        <v>20</v>
      </c>
      <c r="F77" s="2" t="s">
        <v>238</v>
      </c>
      <c r="G77" s="7">
        <f t="shared" si="1"/>
        <v>0</v>
      </c>
    </row>
    <row r="78" spans="1:8" x14ac:dyDescent="0.2">
      <c r="A78" s="4" t="s">
        <v>21</v>
      </c>
      <c r="B78" s="5" t="s">
        <v>22</v>
      </c>
      <c r="C78" s="39"/>
      <c r="D78" s="39"/>
      <c r="E78" s="9" t="s">
        <v>23</v>
      </c>
      <c r="F78" s="2" t="s">
        <v>238</v>
      </c>
      <c r="G78" s="7">
        <f t="shared" si="1"/>
        <v>0</v>
      </c>
    </row>
    <row r="79" spans="1:8" ht="25.5" x14ac:dyDescent="0.2">
      <c r="A79" s="4" t="s">
        <v>24</v>
      </c>
      <c r="B79" s="5"/>
      <c r="C79" s="39"/>
      <c r="D79" s="39"/>
      <c r="E79" s="2" t="s">
        <v>25</v>
      </c>
      <c r="F79" s="2" t="s">
        <v>238</v>
      </c>
      <c r="G79" s="7">
        <f t="shared" si="1"/>
        <v>0</v>
      </c>
    </row>
    <row r="80" spans="1:8" x14ac:dyDescent="0.2">
      <c r="A80" s="4" t="s">
        <v>22</v>
      </c>
      <c r="B80" s="5"/>
      <c r="C80" s="39"/>
      <c r="D80" s="39"/>
      <c r="E80" s="2" t="s">
        <v>26</v>
      </c>
      <c r="F80" s="2" t="s">
        <v>238</v>
      </c>
      <c r="G80" s="7">
        <f t="shared" si="1"/>
        <v>0</v>
      </c>
    </row>
    <row r="81" spans="1:7" x14ac:dyDescent="0.2">
      <c r="A81" s="4" t="s">
        <v>27</v>
      </c>
      <c r="B81" s="5" t="s">
        <v>28</v>
      </c>
      <c r="C81" s="39"/>
      <c r="D81" s="39"/>
      <c r="E81" s="2" t="s">
        <v>29</v>
      </c>
      <c r="F81" s="2" t="s">
        <v>238</v>
      </c>
      <c r="G81" s="7">
        <f t="shared" si="1"/>
        <v>0</v>
      </c>
    </row>
    <row r="82" spans="1:7" x14ac:dyDescent="0.2">
      <c r="A82" s="4" t="s">
        <v>30</v>
      </c>
      <c r="B82" s="5" t="s">
        <v>28</v>
      </c>
      <c r="C82" s="39">
        <v>44230</v>
      </c>
      <c r="D82" s="39">
        <v>44232</v>
      </c>
      <c r="E82" s="2" t="s">
        <v>31</v>
      </c>
      <c r="F82" s="2" t="s">
        <v>238</v>
      </c>
      <c r="G82" s="7">
        <f t="shared" si="1"/>
        <v>2</v>
      </c>
    </row>
    <row r="83" spans="1:7" x14ac:dyDescent="0.2">
      <c r="A83" s="4" t="s">
        <v>32</v>
      </c>
      <c r="B83" s="5" t="s">
        <v>33</v>
      </c>
      <c r="C83" s="6">
        <v>44235</v>
      </c>
      <c r="D83" s="6">
        <v>44327</v>
      </c>
      <c r="E83" s="2" t="s">
        <v>34</v>
      </c>
      <c r="F83" s="2" t="s">
        <v>238</v>
      </c>
      <c r="G83" s="7">
        <f>_xlfn.DAYS(D83,C83)/7</f>
        <v>13.142857142857142</v>
      </c>
    </row>
    <row r="84" spans="1:7" x14ac:dyDescent="0.2">
      <c r="A84" s="4" t="s">
        <v>32</v>
      </c>
      <c r="B84" s="5" t="s">
        <v>35</v>
      </c>
      <c r="C84" s="6">
        <v>44235</v>
      </c>
      <c r="D84" s="6">
        <v>44344</v>
      </c>
      <c r="E84" s="2" t="s">
        <v>36</v>
      </c>
      <c r="F84" s="2" t="s">
        <v>238</v>
      </c>
      <c r="G84" s="7">
        <f>_xlfn.DAYS(D84,C84)/7</f>
        <v>15.571428571428571</v>
      </c>
    </row>
    <row r="85" spans="1:7" x14ac:dyDescent="0.2">
      <c r="A85" s="4" t="s">
        <v>37</v>
      </c>
      <c r="B85" s="5" t="s">
        <v>38</v>
      </c>
      <c r="C85" s="6">
        <v>44237</v>
      </c>
      <c r="D85" s="6">
        <v>44239</v>
      </c>
      <c r="E85" s="2" t="s">
        <v>39</v>
      </c>
      <c r="F85" s="2" t="s">
        <v>238</v>
      </c>
      <c r="G85" s="7">
        <f t="shared" si="1"/>
        <v>2</v>
      </c>
    </row>
    <row r="86" spans="1:7" ht="25.5" x14ac:dyDescent="0.2">
      <c r="A86" s="4" t="s">
        <v>40</v>
      </c>
      <c r="B86" s="5"/>
      <c r="C86" s="6">
        <v>44235</v>
      </c>
      <c r="D86" s="6"/>
      <c r="E86" s="2" t="s">
        <v>41</v>
      </c>
      <c r="F86" s="2" t="s">
        <v>238</v>
      </c>
      <c r="G86" s="7">
        <f t="shared" si="1"/>
        <v>-44235</v>
      </c>
    </row>
    <row r="87" spans="1:7" x14ac:dyDescent="0.2">
      <c r="A87" s="4"/>
      <c r="B87" s="5" t="s">
        <v>42</v>
      </c>
      <c r="D87" s="6">
        <v>44260</v>
      </c>
      <c r="E87" s="2" t="s">
        <v>43</v>
      </c>
      <c r="F87" s="2" t="s">
        <v>238</v>
      </c>
      <c r="G87" s="7">
        <f>_xlfn.DAYS(C83,D87)</f>
        <v>-25</v>
      </c>
    </row>
    <row r="88" spans="1:7" x14ac:dyDescent="0.2">
      <c r="A88" s="4"/>
      <c r="B88" s="5" t="s">
        <v>44</v>
      </c>
      <c r="C88" s="6"/>
      <c r="D88" s="6"/>
      <c r="E88" s="10" t="s">
        <v>45</v>
      </c>
      <c r="F88" s="2" t="s">
        <v>238</v>
      </c>
      <c r="G88" s="7">
        <f t="shared" si="1"/>
        <v>0</v>
      </c>
    </row>
    <row r="89" spans="1:7" x14ac:dyDescent="0.2">
      <c r="A89" s="4" t="s">
        <v>46</v>
      </c>
      <c r="B89" s="5"/>
      <c r="C89" s="6"/>
      <c r="D89" s="6"/>
      <c r="E89" s="10" t="s">
        <v>47</v>
      </c>
      <c r="F89" s="2" t="s">
        <v>238</v>
      </c>
      <c r="G89" s="7">
        <f t="shared" si="1"/>
        <v>0</v>
      </c>
    </row>
    <row r="90" spans="1:7" x14ac:dyDescent="0.2">
      <c r="A90" s="4" t="s">
        <v>48</v>
      </c>
      <c r="B90" s="5"/>
      <c r="C90" s="6">
        <v>44295</v>
      </c>
      <c r="E90" s="2" t="s">
        <v>49</v>
      </c>
      <c r="F90" s="2" t="s">
        <v>238</v>
      </c>
      <c r="G90" s="7" t="e">
        <f>_xlfn.DAYS(C90,#REF!)</f>
        <v>#REF!</v>
      </c>
    </row>
    <row r="91" spans="1:7" ht="25.5" x14ac:dyDescent="0.2">
      <c r="A91" s="4" t="s">
        <v>50</v>
      </c>
      <c r="B91" s="5"/>
      <c r="C91" s="6"/>
      <c r="D91" s="6"/>
      <c r="E91" s="10" t="s">
        <v>51</v>
      </c>
      <c r="F91" s="2" t="s">
        <v>238</v>
      </c>
      <c r="G91" s="7">
        <f t="shared" si="1"/>
        <v>0</v>
      </c>
    </row>
    <row r="92" spans="1:7" x14ac:dyDescent="0.2">
      <c r="A92" s="4"/>
      <c r="B92" s="5" t="s">
        <v>52</v>
      </c>
      <c r="C92" s="6"/>
      <c r="D92" s="6">
        <v>44302</v>
      </c>
      <c r="E92" s="2" t="s">
        <v>53</v>
      </c>
      <c r="F92" s="2" t="s">
        <v>238</v>
      </c>
      <c r="G92" s="7">
        <f>_xlfn.DAYS(C83,D92)/7</f>
        <v>-9.5714285714285712</v>
      </c>
    </row>
    <row r="93" spans="1:7" ht="25.5" x14ac:dyDescent="0.2">
      <c r="A93" s="4"/>
      <c r="B93" s="5" t="s">
        <v>52</v>
      </c>
      <c r="C93" s="6"/>
      <c r="D93" s="6">
        <v>44302</v>
      </c>
      <c r="E93" s="2" t="s">
        <v>54</v>
      </c>
      <c r="F93" s="2" t="s">
        <v>238</v>
      </c>
      <c r="G93" s="7">
        <f t="shared" si="1"/>
        <v>44302</v>
      </c>
    </row>
    <row r="94" spans="1:7" x14ac:dyDescent="0.2">
      <c r="A94" s="4" t="s">
        <v>55</v>
      </c>
      <c r="B94" s="5"/>
      <c r="C94" s="6">
        <v>44309</v>
      </c>
      <c r="E94" s="2" t="s">
        <v>56</v>
      </c>
      <c r="F94" s="2" t="s">
        <v>238</v>
      </c>
      <c r="G94" s="7" t="e">
        <f>_xlfn.DAYS(C94,#REF!)</f>
        <v>#REF!</v>
      </c>
    </row>
    <row r="95" spans="1:7" x14ac:dyDescent="0.2">
      <c r="A95" s="4"/>
      <c r="B95" s="5" t="s">
        <v>57</v>
      </c>
      <c r="C95" s="6">
        <v>43944</v>
      </c>
      <c r="D95" s="6"/>
      <c r="E95" s="2" t="s">
        <v>58</v>
      </c>
      <c r="F95" s="2" t="s">
        <v>238</v>
      </c>
      <c r="G95" s="7">
        <f t="shared" si="1"/>
        <v>-43944</v>
      </c>
    </row>
    <row r="96" spans="1:7" x14ac:dyDescent="0.2">
      <c r="A96" s="4" t="s">
        <v>59</v>
      </c>
      <c r="B96" s="5"/>
      <c r="C96" s="6">
        <v>44317</v>
      </c>
      <c r="D96" s="6"/>
      <c r="E96" s="2" t="s">
        <v>60</v>
      </c>
      <c r="F96" s="2" t="s">
        <v>238</v>
      </c>
      <c r="G96" s="7">
        <f t="shared" si="1"/>
        <v>-44317</v>
      </c>
    </row>
    <row r="97" spans="1:7" x14ac:dyDescent="0.2">
      <c r="A97" s="4"/>
      <c r="B97" s="5" t="s">
        <v>61</v>
      </c>
      <c r="C97" s="6">
        <v>44323</v>
      </c>
      <c r="D97" s="6"/>
      <c r="E97" s="2" t="s">
        <v>62</v>
      </c>
      <c r="F97" s="2" t="s">
        <v>238</v>
      </c>
      <c r="G97" s="7">
        <f t="shared" si="1"/>
        <v>-44323</v>
      </c>
    </row>
    <row r="98" spans="1:7" x14ac:dyDescent="0.2">
      <c r="A98" s="4"/>
      <c r="B98" s="5" t="s">
        <v>33</v>
      </c>
      <c r="C98" s="6"/>
      <c r="D98" s="6">
        <v>44327</v>
      </c>
      <c r="E98" s="2" t="s">
        <v>63</v>
      </c>
      <c r="F98" s="2" t="s">
        <v>238</v>
      </c>
      <c r="G98" s="7">
        <f t="shared" si="1"/>
        <v>44327</v>
      </c>
    </row>
    <row r="99" spans="1:7" x14ac:dyDescent="0.2">
      <c r="A99" s="4"/>
      <c r="B99" s="5" t="s">
        <v>33</v>
      </c>
      <c r="C99" s="6"/>
      <c r="D99" s="6"/>
      <c r="E99" s="9" t="s">
        <v>64</v>
      </c>
      <c r="F99" s="2" t="s">
        <v>238</v>
      </c>
      <c r="G99" s="7">
        <f t="shared" si="1"/>
        <v>0</v>
      </c>
    </row>
    <row r="100" spans="1:7" x14ac:dyDescent="0.2">
      <c r="A100" s="4" t="s">
        <v>33</v>
      </c>
      <c r="B100" s="5"/>
      <c r="C100" s="6"/>
      <c r="D100" s="6">
        <v>44327</v>
      </c>
      <c r="E100" s="2" t="s">
        <v>65</v>
      </c>
      <c r="F100" s="2" t="s">
        <v>238</v>
      </c>
      <c r="G100" s="7">
        <f t="shared" si="1"/>
        <v>44327</v>
      </c>
    </row>
    <row r="101" spans="1:7" x14ac:dyDescent="0.2">
      <c r="A101" s="4" t="s">
        <v>66</v>
      </c>
      <c r="B101" s="5"/>
      <c r="C101" s="6"/>
      <c r="D101" s="6">
        <v>44335</v>
      </c>
      <c r="E101" s="2" t="s">
        <v>67</v>
      </c>
      <c r="F101" s="2" t="s">
        <v>238</v>
      </c>
      <c r="G101" s="7">
        <f t="shared" si="1"/>
        <v>44335</v>
      </c>
    </row>
    <row r="102" spans="1:7" x14ac:dyDescent="0.2">
      <c r="A102" s="4" t="s">
        <v>68</v>
      </c>
      <c r="B102" s="5" t="s">
        <v>69</v>
      </c>
      <c r="C102" s="6">
        <v>44329</v>
      </c>
      <c r="D102" s="6">
        <v>44331</v>
      </c>
      <c r="E102" s="2" t="s">
        <v>244</v>
      </c>
      <c r="F102" s="2" t="s">
        <v>238</v>
      </c>
      <c r="G102" s="7">
        <f t="shared" si="1"/>
        <v>2</v>
      </c>
    </row>
    <row r="103" spans="1:7" x14ac:dyDescent="0.2">
      <c r="A103" s="4" t="s">
        <v>71</v>
      </c>
      <c r="B103" s="5" t="s">
        <v>72</v>
      </c>
      <c r="C103" s="6">
        <v>44333</v>
      </c>
      <c r="D103" s="6">
        <v>44345</v>
      </c>
      <c r="E103" s="2" t="s">
        <v>73</v>
      </c>
      <c r="F103" s="2" t="s">
        <v>238</v>
      </c>
      <c r="G103" s="7">
        <f t="shared" ref="G103:G140" si="2">_xlfn.DAYS(D103,C103)</f>
        <v>12</v>
      </c>
    </row>
    <row r="104" spans="1:7" x14ac:dyDescent="0.2">
      <c r="A104" s="4"/>
      <c r="B104" s="5" t="s">
        <v>74</v>
      </c>
      <c r="C104" s="6"/>
      <c r="D104" s="6"/>
      <c r="E104" s="9" t="s">
        <v>75</v>
      </c>
      <c r="F104" s="2" t="s">
        <v>238</v>
      </c>
      <c r="G104" s="7">
        <f t="shared" si="2"/>
        <v>0</v>
      </c>
    </row>
    <row r="105" spans="1:7" x14ac:dyDescent="0.2">
      <c r="A105" s="4" t="s">
        <v>76</v>
      </c>
      <c r="B105" s="5"/>
      <c r="C105" s="6"/>
      <c r="D105" s="6"/>
      <c r="E105" s="10" t="s">
        <v>77</v>
      </c>
      <c r="F105" s="2" t="s">
        <v>238</v>
      </c>
      <c r="G105" s="7">
        <f t="shared" si="2"/>
        <v>0</v>
      </c>
    </row>
    <row r="106" spans="1:7" x14ac:dyDescent="0.2">
      <c r="A106" s="4"/>
      <c r="B106" s="5" t="s">
        <v>76</v>
      </c>
      <c r="C106" s="6"/>
      <c r="D106" s="6">
        <v>44344</v>
      </c>
      <c r="E106" s="2" t="s">
        <v>78</v>
      </c>
      <c r="F106" s="2" t="s">
        <v>238</v>
      </c>
      <c r="G106" s="7">
        <f t="shared" si="2"/>
        <v>44344</v>
      </c>
    </row>
    <row r="107" spans="1:7" x14ac:dyDescent="0.2">
      <c r="A107" s="4" t="s">
        <v>79</v>
      </c>
      <c r="B107" s="5" t="s">
        <v>80</v>
      </c>
      <c r="C107" s="6">
        <v>44347</v>
      </c>
      <c r="D107" s="6">
        <v>44351</v>
      </c>
      <c r="E107" s="2" t="s">
        <v>81</v>
      </c>
      <c r="F107" s="2" t="s">
        <v>238</v>
      </c>
      <c r="G107" s="7">
        <f t="shared" si="2"/>
        <v>4</v>
      </c>
    </row>
    <row r="108" spans="1:7" x14ac:dyDescent="0.2">
      <c r="A108" s="4" t="s">
        <v>82</v>
      </c>
      <c r="B108" s="5" t="s">
        <v>80</v>
      </c>
      <c r="C108" s="6">
        <v>44347</v>
      </c>
      <c r="D108" s="6">
        <v>44348</v>
      </c>
      <c r="E108" s="2" t="s">
        <v>83</v>
      </c>
      <c r="F108" s="2" t="s">
        <v>238</v>
      </c>
      <c r="G108" s="7">
        <f t="shared" si="2"/>
        <v>1</v>
      </c>
    </row>
    <row r="109" spans="1:7" ht="25.5" x14ac:dyDescent="0.2">
      <c r="A109" s="4"/>
      <c r="B109" s="5" t="s">
        <v>80</v>
      </c>
      <c r="C109" s="6">
        <v>44351</v>
      </c>
      <c r="D109" s="6"/>
      <c r="E109" s="2" t="s">
        <v>249</v>
      </c>
      <c r="F109" s="2" t="s">
        <v>238</v>
      </c>
      <c r="G109" s="7">
        <f t="shared" si="2"/>
        <v>-44351</v>
      </c>
    </row>
    <row r="110" spans="1:7" ht="25.5" x14ac:dyDescent="0.2">
      <c r="A110" s="4" t="s">
        <v>85</v>
      </c>
      <c r="B110" s="5"/>
      <c r="C110" s="6">
        <v>44352</v>
      </c>
      <c r="D110" s="6"/>
      <c r="E110" s="2" t="s">
        <v>250</v>
      </c>
      <c r="F110" s="2" t="s">
        <v>238</v>
      </c>
      <c r="G110" s="7">
        <f t="shared" si="2"/>
        <v>-44352</v>
      </c>
    </row>
    <row r="111" spans="1:7" x14ac:dyDescent="0.2">
      <c r="A111" s="4"/>
      <c r="B111" s="5"/>
      <c r="C111" s="6">
        <v>44352</v>
      </c>
      <c r="D111" s="6">
        <v>44354</v>
      </c>
      <c r="E111" s="2" t="s">
        <v>245</v>
      </c>
      <c r="F111" s="2"/>
      <c r="G111" s="7"/>
    </row>
    <row r="112" spans="1:7" x14ac:dyDescent="0.2">
      <c r="A112" s="4" t="s">
        <v>87</v>
      </c>
      <c r="B112" s="5" t="s">
        <v>88</v>
      </c>
      <c r="C112" s="6">
        <v>44361</v>
      </c>
      <c r="D112" s="6">
        <v>44362</v>
      </c>
      <c r="E112" s="2" t="s">
        <v>89</v>
      </c>
      <c r="F112" s="2" t="s">
        <v>238</v>
      </c>
      <c r="G112" s="7">
        <f t="shared" si="2"/>
        <v>1</v>
      </c>
    </row>
    <row r="113" spans="1:7" x14ac:dyDescent="0.2">
      <c r="A113" s="4" t="s">
        <v>90</v>
      </c>
      <c r="B113" s="5"/>
      <c r="C113" s="6"/>
      <c r="D113" s="6"/>
      <c r="E113" s="10" t="s">
        <v>91</v>
      </c>
      <c r="F113" s="2" t="s">
        <v>238</v>
      </c>
      <c r="G113" s="7">
        <f t="shared" si="2"/>
        <v>0</v>
      </c>
    </row>
    <row r="114" spans="1:7" x14ac:dyDescent="0.2">
      <c r="A114" s="4" t="s">
        <v>90</v>
      </c>
      <c r="B114" s="5"/>
      <c r="C114" s="6">
        <v>44363</v>
      </c>
      <c r="D114" s="6"/>
      <c r="E114" s="2" t="s">
        <v>92</v>
      </c>
      <c r="F114" s="2" t="s">
        <v>238</v>
      </c>
      <c r="G114" s="7">
        <f t="shared" si="2"/>
        <v>-44363</v>
      </c>
    </row>
    <row r="115" spans="1:7" x14ac:dyDescent="0.2">
      <c r="A115" s="4"/>
      <c r="B115" s="5" t="s">
        <v>93</v>
      </c>
      <c r="C115" s="6">
        <v>43998</v>
      </c>
      <c r="D115" s="6"/>
      <c r="E115" s="2" t="s">
        <v>94</v>
      </c>
      <c r="F115" s="2" t="s">
        <v>238</v>
      </c>
      <c r="G115" s="7">
        <f t="shared" si="2"/>
        <v>-43998</v>
      </c>
    </row>
    <row r="116" spans="1:7" x14ac:dyDescent="0.2">
      <c r="A116" s="4" t="s">
        <v>95</v>
      </c>
      <c r="B116" s="5"/>
      <c r="C116" s="6"/>
      <c r="D116" s="6"/>
      <c r="E116" s="10" t="s">
        <v>96</v>
      </c>
      <c r="F116" s="2" t="s">
        <v>238</v>
      </c>
      <c r="G116" s="7">
        <f t="shared" si="2"/>
        <v>0</v>
      </c>
    </row>
    <row r="117" spans="1:7" x14ac:dyDescent="0.2">
      <c r="A117" s="4"/>
      <c r="B117" s="5" t="s">
        <v>97</v>
      </c>
      <c r="C117" s="6"/>
      <c r="D117" s="6"/>
      <c r="E117" s="9" t="s">
        <v>98</v>
      </c>
      <c r="F117" s="2" t="s">
        <v>238</v>
      </c>
      <c r="G117" s="7">
        <f t="shared" si="2"/>
        <v>0</v>
      </c>
    </row>
    <row r="118" spans="1:7" x14ac:dyDescent="0.2">
      <c r="A118" s="4"/>
      <c r="B118" s="5" t="s">
        <v>97</v>
      </c>
      <c r="C118" s="6"/>
      <c r="D118" s="6"/>
      <c r="E118" s="9" t="s">
        <v>99</v>
      </c>
      <c r="F118" s="2" t="s">
        <v>238</v>
      </c>
      <c r="G118" s="7">
        <f t="shared" si="2"/>
        <v>0</v>
      </c>
    </row>
    <row r="119" spans="1:7" x14ac:dyDescent="0.2">
      <c r="A119" s="4"/>
      <c r="B119" s="5" t="s">
        <v>97</v>
      </c>
      <c r="C119" s="6"/>
      <c r="D119" s="6"/>
      <c r="E119" s="9" t="s">
        <v>100</v>
      </c>
      <c r="F119" s="2" t="s">
        <v>238</v>
      </c>
      <c r="G119" s="7">
        <f t="shared" si="2"/>
        <v>0</v>
      </c>
    </row>
    <row r="120" spans="1:7" ht="25.5" x14ac:dyDescent="0.2">
      <c r="A120" s="4"/>
      <c r="B120" s="5" t="s">
        <v>97</v>
      </c>
      <c r="C120" s="6">
        <v>44365</v>
      </c>
      <c r="D120" s="6"/>
      <c r="E120" s="2" t="s">
        <v>101</v>
      </c>
      <c r="F120" s="2" t="s">
        <v>238</v>
      </c>
      <c r="G120" s="7">
        <f t="shared" si="2"/>
        <v>-44365</v>
      </c>
    </row>
    <row r="121" spans="1:7" x14ac:dyDescent="0.2">
      <c r="A121" s="4" t="s">
        <v>102</v>
      </c>
      <c r="B121" s="5" t="s">
        <v>103</v>
      </c>
      <c r="C121" s="6">
        <v>44373</v>
      </c>
      <c r="D121" s="6">
        <v>44374</v>
      </c>
      <c r="E121" s="2" t="s">
        <v>104</v>
      </c>
      <c r="F121" s="2" t="s">
        <v>238</v>
      </c>
      <c r="G121" s="7">
        <f t="shared" si="2"/>
        <v>1</v>
      </c>
    </row>
    <row r="122" spans="1:7" x14ac:dyDescent="0.2">
      <c r="A122" s="4" t="s">
        <v>102</v>
      </c>
      <c r="B122" s="5"/>
      <c r="C122" s="6">
        <v>44366</v>
      </c>
      <c r="D122" s="6"/>
      <c r="E122" s="2" t="s">
        <v>105</v>
      </c>
      <c r="F122" s="2" t="s">
        <v>238</v>
      </c>
      <c r="G122" s="7">
        <f t="shared" si="2"/>
        <v>-44366</v>
      </c>
    </row>
    <row r="123" spans="1:7" x14ac:dyDescent="0.2">
      <c r="A123" s="4" t="s">
        <v>82</v>
      </c>
      <c r="B123" s="5" t="s">
        <v>204</v>
      </c>
      <c r="C123" s="6"/>
      <c r="D123" s="6"/>
      <c r="E123" s="10" t="s">
        <v>205</v>
      </c>
      <c r="F123" s="2" t="s">
        <v>239</v>
      </c>
      <c r="G123" s="7">
        <f t="shared" si="2"/>
        <v>0</v>
      </c>
    </row>
    <row r="124" spans="1:7" x14ac:dyDescent="0.2">
      <c r="A124" s="4" t="s">
        <v>206</v>
      </c>
      <c r="B124" s="5" t="s">
        <v>207</v>
      </c>
      <c r="C124" s="6">
        <v>44370</v>
      </c>
      <c r="D124" s="6">
        <v>44372</v>
      </c>
      <c r="E124" s="2" t="s">
        <v>208</v>
      </c>
      <c r="F124" s="2" t="s">
        <v>239</v>
      </c>
      <c r="G124" s="7">
        <f t="shared" si="2"/>
        <v>2</v>
      </c>
    </row>
    <row r="125" spans="1:7" x14ac:dyDescent="0.2">
      <c r="A125" s="4" t="s">
        <v>206</v>
      </c>
      <c r="B125" s="5" t="s">
        <v>209</v>
      </c>
      <c r="E125" s="10" t="s">
        <v>210</v>
      </c>
      <c r="F125" s="2" t="s">
        <v>239</v>
      </c>
      <c r="G125" s="7">
        <f>_xlfn.DAYS(D126,C126)</f>
        <v>32</v>
      </c>
    </row>
    <row r="126" spans="1:7" x14ac:dyDescent="0.2">
      <c r="A126" s="4" t="s">
        <v>207</v>
      </c>
      <c r="B126" s="5" t="s">
        <v>211</v>
      </c>
      <c r="C126" s="6">
        <v>44375</v>
      </c>
      <c r="D126" s="6">
        <v>44407</v>
      </c>
      <c r="E126" s="2" t="s">
        <v>212</v>
      </c>
      <c r="F126" s="2" t="s">
        <v>239</v>
      </c>
      <c r="G126" s="7" t="e">
        <f>_xlfn.DAYS(#REF!,#REF!)</f>
        <v>#REF!</v>
      </c>
    </row>
    <row r="127" spans="1:7" x14ac:dyDescent="0.2">
      <c r="A127" s="4" t="s">
        <v>213</v>
      </c>
      <c r="B127" s="5"/>
      <c r="C127" s="6">
        <v>44392</v>
      </c>
      <c r="D127" s="6"/>
      <c r="E127" s="2" t="s">
        <v>118</v>
      </c>
      <c r="F127" s="2" t="s">
        <v>239</v>
      </c>
      <c r="G127" s="7">
        <f t="shared" si="2"/>
        <v>-44392</v>
      </c>
    </row>
    <row r="128" spans="1:7" x14ac:dyDescent="0.2">
      <c r="A128" s="4" t="s">
        <v>214</v>
      </c>
      <c r="B128" s="5" t="s">
        <v>215</v>
      </c>
      <c r="C128" s="6">
        <v>44397</v>
      </c>
      <c r="D128" s="6">
        <v>44400</v>
      </c>
      <c r="E128" s="2" t="s">
        <v>246</v>
      </c>
      <c r="F128" s="2" t="s">
        <v>239</v>
      </c>
      <c r="G128" s="7">
        <f t="shared" si="2"/>
        <v>3</v>
      </c>
    </row>
    <row r="129" spans="1:7" x14ac:dyDescent="0.2">
      <c r="A129" s="4" t="s">
        <v>209</v>
      </c>
      <c r="B129" s="5"/>
      <c r="C129" s="6"/>
      <c r="D129" s="6"/>
      <c r="E129" s="10" t="s">
        <v>217</v>
      </c>
      <c r="F129" s="2" t="s">
        <v>239</v>
      </c>
      <c r="G129" s="7">
        <f t="shared" si="2"/>
        <v>0</v>
      </c>
    </row>
    <row r="130" spans="1:7" x14ac:dyDescent="0.2">
      <c r="A130" s="4" t="s">
        <v>218</v>
      </c>
      <c r="B130" s="5" t="s">
        <v>211</v>
      </c>
      <c r="C130" s="6"/>
      <c r="D130" s="6"/>
      <c r="E130" s="2" t="s">
        <v>219</v>
      </c>
      <c r="F130" s="2" t="s">
        <v>239</v>
      </c>
      <c r="G130" s="7">
        <f t="shared" si="2"/>
        <v>0</v>
      </c>
    </row>
    <row r="131" spans="1:7" x14ac:dyDescent="0.2">
      <c r="A131" s="4" t="s">
        <v>211</v>
      </c>
      <c r="B131" s="5"/>
      <c r="C131" s="6">
        <v>44407</v>
      </c>
      <c r="D131" s="6"/>
      <c r="E131" s="2" t="s">
        <v>220</v>
      </c>
      <c r="F131" s="2" t="s">
        <v>239</v>
      </c>
      <c r="G131" s="7">
        <f t="shared" si="2"/>
        <v>-44407</v>
      </c>
    </row>
    <row r="132" spans="1:7" x14ac:dyDescent="0.2">
      <c r="A132" s="4"/>
      <c r="B132" s="5" t="s">
        <v>221</v>
      </c>
      <c r="C132" s="6">
        <v>44411</v>
      </c>
      <c r="D132" s="6"/>
      <c r="E132" s="2" t="s">
        <v>222</v>
      </c>
      <c r="F132" s="2" t="s">
        <v>239</v>
      </c>
      <c r="G132" s="7">
        <f t="shared" si="2"/>
        <v>-44411</v>
      </c>
    </row>
    <row r="133" spans="1:7" x14ac:dyDescent="0.2">
      <c r="A133" s="4" t="s">
        <v>223</v>
      </c>
      <c r="B133" s="5"/>
      <c r="C133" s="6">
        <v>44412</v>
      </c>
      <c r="D133" s="6"/>
      <c r="E133" s="2" t="s">
        <v>224</v>
      </c>
      <c r="F133" s="2" t="s">
        <v>239</v>
      </c>
      <c r="G133" s="7">
        <f t="shared" si="2"/>
        <v>-44412</v>
      </c>
    </row>
    <row r="134" spans="1:7" x14ac:dyDescent="0.2">
      <c r="A134" s="4" t="s">
        <v>225</v>
      </c>
      <c r="B134" s="5"/>
      <c r="C134" s="6"/>
      <c r="D134" s="6"/>
      <c r="E134" s="10" t="s">
        <v>226</v>
      </c>
      <c r="F134" s="2" t="s">
        <v>239</v>
      </c>
      <c r="G134" s="7">
        <f t="shared" si="2"/>
        <v>0</v>
      </c>
    </row>
    <row r="135" spans="1:7" x14ac:dyDescent="0.2">
      <c r="A135" s="4"/>
      <c r="B135" s="5"/>
      <c r="C135" s="6">
        <v>44413</v>
      </c>
      <c r="D135" s="6">
        <v>44419</v>
      </c>
      <c r="E135" s="2" t="s">
        <v>242</v>
      </c>
      <c r="F135" s="2"/>
      <c r="G135" s="7">
        <f t="shared" si="2"/>
        <v>6</v>
      </c>
    </row>
    <row r="136" spans="1:7" x14ac:dyDescent="0.2">
      <c r="A136" s="4" t="s">
        <v>227</v>
      </c>
      <c r="B136" s="5" t="s">
        <v>228</v>
      </c>
      <c r="C136" s="6">
        <v>44420</v>
      </c>
      <c r="D136" s="6">
        <v>44421</v>
      </c>
      <c r="E136" s="2" t="s">
        <v>89</v>
      </c>
      <c r="F136" s="2" t="s">
        <v>239</v>
      </c>
      <c r="G136" s="7">
        <f t="shared" si="2"/>
        <v>1</v>
      </c>
    </row>
    <row r="137" spans="1:7" x14ac:dyDescent="0.2">
      <c r="A137" s="4" t="s">
        <v>227</v>
      </c>
      <c r="B137" s="5"/>
      <c r="C137" s="6"/>
      <c r="D137" s="6"/>
      <c r="E137" s="10" t="s">
        <v>229</v>
      </c>
      <c r="F137" s="2" t="s">
        <v>239</v>
      </c>
      <c r="G137" s="7">
        <f t="shared" si="2"/>
        <v>0</v>
      </c>
    </row>
    <row r="138" spans="1:7" x14ac:dyDescent="0.2">
      <c r="A138" s="4"/>
      <c r="B138" s="5" t="s">
        <v>230</v>
      </c>
      <c r="C138" s="6">
        <v>44425</v>
      </c>
      <c r="D138" s="6"/>
      <c r="E138" s="2" t="s">
        <v>231</v>
      </c>
      <c r="F138" s="2" t="s">
        <v>239</v>
      </c>
      <c r="G138" s="7">
        <f t="shared" si="2"/>
        <v>-44425</v>
      </c>
    </row>
    <row r="139" spans="1:7" x14ac:dyDescent="0.2">
      <c r="A139" s="4" t="s">
        <v>232</v>
      </c>
      <c r="B139" s="5"/>
      <c r="C139" s="6">
        <v>44438</v>
      </c>
      <c r="D139" s="6"/>
      <c r="E139" s="2" t="s">
        <v>147</v>
      </c>
      <c r="F139" s="2" t="s">
        <v>239</v>
      </c>
      <c r="G139" s="7">
        <f t="shared" si="2"/>
        <v>-44438</v>
      </c>
    </row>
    <row r="140" spans="1:7" x14ac:dyDescent="0.2">
      <c r="A140" s="4" t="s">
        <v>233</v>
      </c>
      <c r="B140" s="5"/>
      <c r="C140" s="6">
        <v>44426</v>
      </c>
      <c r="D140" s="6"/>
      <c r="E140" s="2" t="s">
        <v>234</v>
      </c>
      <c r="F140" s="2" t="s">
        <v>239</v>
      </c>
      <c r="G140" s="7">
        <f t="shared" si="2"/>
        <v>-44426</v>
      </c>
    </row>
  </sheetData>
  <autoFilter ref="A1:G1" xr:uid="{00000000-0009-0000-0000-00000C000000}"/>
  <pageMargins left="0.7" right="0.7" top="0.75" bottom="0.75" header="0.3" footer="0.3"/>
  <pageSetup paperSize="9" orientation="portrait" horizontalDpi="0"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60"/>
  <sheetViews>
    <sheetView topLeftCell="A142" zoomScale="70" zoomScaleNormal="70" workbookViewId="0">
      <selection activeCell="B2" sqref="B2:E158"/>
    </sheetView>
  </sheetViews>
  <sheetFormatPr defaultColWidth="34.28515625" defaultRowHeight="18.75" x14ac:dyDescent="0.3"/>
  <cols>
    <col min="1" max="1" width="34.28515625" style="91"/>
    <col min="2" max="3" width="32.85546875" style="100" bestFit="1" customWidth="1"/>
    <col min="4" max="4" width="84.140625" style="91" customWidth="1"/>
    <col min="5" max="5" width="26.28515625" style="92" customWidth="1"/>
    <col min="6" max="7" width="34.28515625" style="91" customWidth="1"/>
    <col min="8" max="8" width="49.85546875" style="91" customWidth="1"/>
    <col min="9" max="9" width="38.28515625" style="91" customWidth="1"/>
    <col min="10" max="24" width="34.28515625" style="91" customWidth="1"/>
    <col min="25" max="16384" width="34.28515625" style="91"/>
  </cols>
  <sheetData>
    <row r="1" spans="1:12" ht="28.5" x14ac:dyDescent="0.45">
      <c r="B1" s="116"/>
      <c r="C1" s="116"/>
      <c r="D1" s="115"/>
      <c r="F1" s="214" t="s">
        <v>433</v>
      </c>
      <c r="G1" s="214"/>
      <c r="H1" s="214"/>
      <c r="I1" s="130"/>
      <c r="J1" s="131"/>
      <c r="K1" s="131"/>
      <c r="L1" s="131"/>
    </row>
    <row r="2" spans="1:12" s="93" customFormat="1" ht="23.25" customHeight="1" x14ac:dyDescent="0.35">
      <c r="A2" s="91">
        <v>1</v>
      </c>
      <c r="B2" s="173" t="s">
        <v>371</v>
      </c>
      <c r="C2" s="173"/>
      <c r="D2" s="173"/>
      <c r="E2" s="92"/>
      <c r="F2" s="181" t="s">
        <v>371</v>
      </c>
      <c r="G2" s="181"/>
      <c r="H2" s="181"/>
      <c r="I2" s="130"/>
      <c r="J2" s="132"/>
      <c r="K2" s="133" t="s">
        <v>387</v>
      </c>
      <c r="L2" s="132"/>
    </row>
    <row r="3" spans="1:12" s="93" customFormat="1" ht="37.5" x14ac:dyDescent="0.3">
      <c r="A3" s="91">
        <v>1</v>
      </c>
      <c r="B3" s="95" t="s">
        <v>252</v>
      </c>
      <c r="C3" s="95" t="s">
        <v>253</v>
      </c>
      <c r="D3" s="95" t="s">
        <v>1</v>
      </c>
      <c r="E3" s="92"/>
      <c r="F3" s="135" t="s">
        <v>388</v>
      </c>
      <c r="G3" s="135" t="s">
        <v>389</v>
      </c>
      <c r="H3" s="135" t="s">
        <v>1</v>
      </c>
      <c r="I3" s="130"/>
      <c r="J3" s="132"/>
      <c r="K3" s="122" t="s">
        <v>390</v>
      </c>
      <c r="L3" s="132"/>
    </row>
    <row r="4" spans="1:12" s="93" customFormat="1" ht="37.5" x14ac:dyDescent="0.3">
      <c r="A4" s="91">
        <v>1</v>
      </c>
      <c r="B4" s="90">
        <v>44287</v>
      </c>
      <c r="C4" s="90">
        <v>44386</v>
      </c>
      <c r="D4" s="96" t="s">
        <v>339</v>
      </c>
      <c r="E4" s="92"/>
      <c r="F4" s="105">
        <v>44287</v>
      </c>
      <c r="G4" s="105">
        <v>44386</v>
      </c>
      <c r="H4" s="106" t="s">
        <v>339</v>
      </c>
      <c r="I4" s="130"/>
      <c r="J4" s="132"/>
      <c r="K4" s="106" t="s">
        <v>391</v>
      </c>
      <c r="L4" s="132"/>
    </row>
    <row r="5" spans="1:12" s="93" customFormat="1" ht="56.25" x14ac:dyDescent="0.3">
      <c r="A5" s="91">
        <v>1</v>
      </c>
      <c r="B5" s="178">
        <v>44287</v>
      </c>
      <c r="C5" s="178">
        <v>44386</v>
      </c>
      <c r="D5" s="106" t="s">
        <v>340</v>
      </c>
      <c r="E5" s="92"/>
      <c r="F5" s="105"/>
      <c r="G5" s="105"/>
      <c r="H5" s="106" t="s">
        <v>340</v>
      </c>
      <c r="I5" s="130"/>
      <c r="J5" s="132"/>
      <c r="K5" s="137" t="s">
        <v>392</v>
      </c>
      <c r="L5" s="132"/>
    </row>
    <row r="6" spans="1:12" s="93" customFormat="1" ht="37.5" x14ac:dyDescent="0.3">
      <c r="A6" s="91">
        <v>1</v>
      </c>
      <c r="B6" s="138">
        <v>44361</v>
      </c>
      <c r="C6" s="138">
        <v>44477</v>
      </c>
      <c r="D6" s="138" t="s">
        <v>109</v>
      </c>
      <c r="E6" s="92"/>
      <c r="F6" s="138">
        <v>44361</v>
      </c>
      <c r="G6" s="138">
        <v>44456</v>
      </c>
      <c r="H6" s="138" t="s">
        <v>109</v>
      </c>
      <c r="I6" s="130"/>
      <c r="J6" s="132"/>
      <c r="K6" s="104" t="s">
        <v>393</v>
      </c>
      <c r="L6" s="132"/>
    </row>
    <row r="7" spans="1:12" s="93" customFormat="1" ht="56.25" x14ac:dyDescent="0.3">
      <c r="A7" s="91">
        <v>1</v>
      </c>
      <c r="B7" s="114">
        <v>44382</v>
      </c>
      <c r="C7" s="90">
        <v>44440</v>
      </c>
      <c r="D7" s="96" t="s">
        <v>369</v>
      </c>
      <c r="E7" s="92"/>
      <c r="F7" s="137">
        <v>44382</v>
      </c>
      <c r="G7" s="137">
        <v>37137</v>
      </c>
      <c r="H7" s="137" t="s">
        <v>369</v>
      </c>
      <c r="I7" s="130"/>
      <c r="J7" s="132"/>
      <c r="K7" s="138" t="s">
        <v>394</v>
      </c>
      <c r="L7" s="132"/>
    </row>
    <row r="8" spans="1:12" s="93" customFormat="1" ht="56.25" x14ac:dyDescent="0.3">
      <c r="A8" s="91">
        <v>1</v>
      </c>
      <c r="B8" s="114">
        <v>44386</v>
      </c>
      <c r="C8" s="90">
        <v>44386</v>
      </c>
      <c r="D8" s="96" t="s">
        <v>341</v>
      </c>
      <c r="E8" s="92"/>
      <c r="F8" s="105">
        <v>44386</v>
      </c>
      <c r="G8" s="105">
        <v>44386</v>
      </c>
      <c r="H8" s="106" t="s">
        <v>341</v>
      </c>
      <c r="I8" s="130"/>
      <c r="J8" s="132"/>
      <c r="K8" s="118" t="s">
        <v>395</v>
      </c>
      <c r="L8" s="132"/>
    </row>
    <row r="9" spans="1:12" s="93" customFormat="1" ht="75" x14ac:dyDescent="0.3">
      <c r="A9" s="91">
        <v>1</v>
      </c>
      <c r="B9" s="101">
        <v>44386</v>
      </c>
      <c r="C9" s="101">
        <v>44386</v>
      </c>
      <c r="D9" s="104" t="s">
        <v>116</v>
      </c>
      <c r="E9" s="92"/>
      <c r="F9" s="101">
        <v>44386</v>
      </c>
      <c r="G9" s="101">
        <v>44386</v>
      </c>
      <c r="H9" s="104" t="s">
        <v>116</v>
      </c>
      <c r="I9" s="139" t="s">
        <v>396</v>
      </c>
      <c r="J9" s="168"/>
      <c r="K9" s="112" t="s">
        <v>397</v>
      </c>
      <c r="L9" s="132"/>
    </row>
    <row r="10" spans="1:12" s="93" customFormat="1" ht="37.5" x14ac:dyDescent="0.3">
      <c r="A10" s="91">
        <v>1</v>
      </c>
      <c r="B10" s="90">
        <v>44390</v>
      </c>
      <c r="C10" s="90"/>
      <c r="D10" s="96" t="s">
        <v>336</v>
      </c>
      <c r="E10" s="92"/>
      <c r="F10" s="105">
        <v>44390</v>
      </c>
      <c r="G10" s="105"/>
      <c r="H10" s="106" t="s">
        <v>336</v>
      </c>
      <c r="I10" s="130"/>
      <c r="J10" s="132"/>
      <c r="K10" s="132"/>
      <c r="L10" s="132"/>
    </row>
    <row r="11" spans="1:12" s="93" customFormat="1" ht="37.5" x14ac:dyDescent="0.3">
      <c r="A11" s="91">
        <v>1</v>
      </c>
      <c r="B11" s="90">
        <v>44391</v>
      </c>
      <c r="C11" s="90"/>
      <c r="D11" s="96" t="s">
        <v>350</v>
      </c>
      <c r="E11" s="92"/>
      <c r="F11" s="105">
        <v>44391</v>
      </c>
      <c r="G11" s="105"/>
      <c r="H11" s="106" t="s">
        <v>350</v>
      </c>
      <c r="I11" s="130"/>
      <c r="J11" s="132"/>
      <c r="K11" s="132"/>
      <c r="L11" s="132"/>
    </row>
    <row r="12" spans="1:12" s="93" customFormat="1" x14ac:dyDescent="0.3">
      <c r="A12" s="91">
        <v>1</v>
      </c>
      <c r="B12" s="90">
        <v>44392</v>
      </c>
      <c r="C12" s="90"/>
      <c r="D12" s="97" t="s">
        <v>118</v>
      </c>
      <c r="E12" s="92"/>
      <c r="F12" s="136">
        <v>44392</v>
      </c>
      <c r="G12" s="136"/>
      <c r="H12" s="140" t="s">
        <v>118</v>
      </c>
      <c r="I12" s="130"/>
      <c r="J12" s="132"/>
      <c r="K12" s="132"/>
      <c r="L12" s="132"/>
    </row>
    <row r="13" spans="1:12" s="93" customFormat="1" ht="37.5" x14ac:dyDescent="0.3">
      <c r="A13" s="91">
        <v>1</v>
      </c>
      <c r="B13" s="178">
        <v>44392</v>
      </c>
      <c r="C13" s="105"/>
      <c r="D13" s="106" t="s">
        <v>335</v>
      </c>
      <c r="E13" s="92"/>
      <c r="F13" s="105"/>
      <c r="G13" s="105"/>
      <c r="H13" s="106" t="s">
        <v>335</v>
      </c>
      <c r="I13" s="130"/>
      <c r="J13" s="132"/>
      <c r="K13" s="132"/>
      <c r="L13" s="132"/>
    </row>
    <row r="14" spans="1:12" s="93" customFormat="1" ht="56.25" x14ac:dyDescent="0.3">
      <c r="A14" s="91">
        <v>1</v>
      </c>
      <c r="B14" s="101">
        <v>44389</v>
      </c>
      <c r="C14" s="101"/>
      <c r="D14" s="104" t="s">
        <v>398</v>
      </c>
      <c r="E14" s="92"/>
      <c r="F14" s="101">
        <v>44389</v>
      </c>
      <c r="G14" s="101">
        <v>44389</v>
      </c>
      <c r="H14" s="104" t="s">
        <v>398</v>
      </c>
      <c r="I14" s="130"/>
      <c r="J14" s="132"/>
      <c r="K14" s="132"/>
      <c r="L14" s="132"/>
    </row>
    <row r="15" spans="1:12" s="93" customFormat="1" ht="56.25" x14ac:dyDescent="0.3">
      <c r="A15" s="91">
        <v>1</v>
      </c>
      <c r="B15" s="178">
        <v>44392</v>
      </c>
      <c r="C15" s="178">
        <v>44392</v>
      </c>
      <c r="D15" s="106" t="s">
        <v>342</v>
      </c>
      <c r="E15" s="92"/>
      <c r="F15" s="105"/>
      <c r="G15" s="105"/>
      <c r="H15" s="106" t="s">
        <v>342</v>
      </c>
      <c r="I15" s="130"/>
      <c r="J15" s="132"/>
      <c r="K15" s="132"/>
      <c r="L15" s="132"/>
    </row>
    <row r="16" spans="1:12" s="93" customFormat="1" ht="56.25" x14ac:dyDescent="0.3">
      <c r="A16" s="91">
        <v>1</v>
      </c>
      <c r="B16" s="178">
        <v>44392</v>
      </c>
      <c r="C16" s="178">
        <v>44392</v>
      </c>
      <c r="D16" s="106" t="s">
        <v>311</v>
      </c>
      <c r="E16" s="92"/>
      <c r="F16" s="105"/>
      <c r="G16" s="105"/>
      <c r="H16" s="106" t="s">
        <v>311</v>
      </c>
      <c r="I16" s="130"/>
      <c r="J16" s="132"/>
      <c r="K16" s="132"/>
      <c r="L16" s="132"/>
    </row>
    <row r="17" spans="1:12" s="93" customFormat="1" ht="37.5" x14ac:dyDescent="0.3">
      <c r="A17" s="91">
        <v>1</v>
      </c>
      <c r="B17" s="178">
        <v>44392</v>
      </c>
      <c r="C17" s="178">
        <v>44392</v>
      </c>
      <c r="D17" s="106" t="s">
        <v>314</v>
      </c>
      <c r="E17" s="92"/>
      <c r="F17" s="105"/>
      <c r="G17" s="105"/>
      <c r="H17" s="106" t="s">
        <v>314</v>
      </c>
      <c r="I17" s="130"/>
      <c r="J17" s="132"/>
      <c r="K17" s="132"/>
      <c r="L17" s="132"/>
    </row>
    <row r="18" spans="1:12" s="93" customFormat="1" ht="37.5" x14ac:dyDescent="0.3">
      <c r="A18" s="91">
        <v>1</v>
      </c>
      <c r="B18" s="178">
        <v>44392</v>
      </c>
      <c r="C18" s="178">
        <v>44392</v>
      </c>
      <c r="D18" s="106" t="s">
        <v>312</v>
      </c>
      <c r="E18" s="92"/>
      <c r="F18" s="105"/>
      <c r="G18" s="105"/>
      <c r="H18" s="106" t="s">
        <v>312</v>
      </c>
      <c r="I18" s="130"/>
      <c r="J18" s="132"/>
      <c r="K18" s="132"/>
      <c r="L18" s="132"/>
    </row>
    <row r="19" spans="1:12" s="93" customFormat="1" ht="37.5" x14ac:dyDescent="0.3">
      <c r="A19" s="91">
        <v>1</v>
      </c>
      <c r="B19" s="178">
        <v>44392</v>
      </c>
      <c r="C19" s="178">
        <v>44392</v>
      </c>
      <c r="D19" s="106" t="s">
        <v>313</v>
      </c>
      <c r="E19" s="92"/>
      <c r="F19" s="105"/>
      <c r="G19" s="105"/>
      <c r="H19" s="106" t="s">
        <v>313</v>
      </c>
      <c r="I19" s="130"/>
      <c r="J19" s="132"/>
      <c r="K19" s="132"/>
      <c r="L19" s="132"/>
    </row>
    <row r="20" spans="1:12" s="93" customFormat="1" ht="56.25" x14ac:dyDescent="0.3">
      <c r="A20" s="91">
        <v>1</v>
      </c>
      <c r="B20" s="178">
        <v>44392</v>
      </c>
      <c r="C20" s="178">
        <v>44392</v>
      </c>
      <c r="D20" s="106" t="s">
        <v>343</v>
      </c>
      <c r="E20" s="92"/>
      <c r="F20" s="105"/>
      <c r="G20" s="105"/>
      <c r="H20" s="106" t="s">
        <v>343</v>
      </c>
      <c r="I20" s="130"/>
      <c r="J20" s="132"/>
      <c r="K20" s="132"/>
      <c r="L20" s="132"/>
    </row>
    <row r="21" spans="1:12" s="93" customFormat="1" ht="37.5" x14ac:dyDescent="0.3">
      <c r="A21" s="91">
        <v>1</v>
      </c>
      <c r="B21" s="90">
        <v>44397</v>
      </c>
      <c r="C21" s="90">
        <v>44400</v>
      </c>
      <c r="D21" s="97" t="s">
        <v>360</v>
      </c>
      <c r="E21" s="92"/>
      <c r="F21" s="136">
        <v>44397</v>
      </c>
      <c r="G21" s="136">
        <v>44400</v>
      </c>
      <c r="H21" s="140" t="s">
        <v>399</v>
      </c>
      <c r="I21" s="130"/>
      <c r="J21" s="132"/>
      <c r="K21" s="132"/>
      <c r="L21" s="132"/>
    </row>
    <row r="22" spans="1:12" s="93" customFormat="1" ht="37.5" x14ac:dyDescent="0.3">
      <c r="A22" s="91">
        <v>1</v>
      </c>
      <c r="B22" s="90">
        <v>44410</v>
      </c>
      <c r="C22" s="90">
        <v>44424</v>
      </c>
      <c r="D22" s="97" t="s">
        <v>134</v>
      </c>
      <c r="E22" s="92"/>
      <c r="F22" s="137">
        <v>44410</v>
      </c>
      <c r="G22" s="137">
        <v>44424</v>
      </c>
      <c r="H22" s="137" t="s">
        <v>134</v>
      </c>
      <c r="I22" s="130"/>
      <c r="J22" s="132"/>
      <c r="K22" s="132"/>
      <c r="L22" s="132"/>
    </row>
    <row r="23" spans="1:12" s="93" customFormat="1" ht="56.25" x14ac:dyDescent="0.3">
      <c r="A23" s="91">
        <v>1</v>
      </c>
      <c r="B23" s="117">
        <v>44410</v>
      </c>
      <c r="C23" s="117">
        <v>44428</v>
      </c>
      <c r="D23" s="118" t="s">
        <v>359</v>
      </c>
      <c r="E23" s="92"/>
      <c r="F23" s="117">
        <v>44410</v>
      </c>
      <c r="G23" s="117">
        <v>44428</v>
      </c>
      <c r="H23" s="118" t="s">
        <v>359</v>
      </c>
      <c r="I23" s="130"/>
      <c r="J23" s="132"/>
      <c r="K23" s="132"/>
      <c r="L23" s="132"/>
    </row>
    <row r="24" spans="1:12" s="93" customFormat="1" ht="56.25" x14ac:dyDescent="0.3">
      <c r="A24" s="91">
        <v>1</v>
      </c>
      <c r="B24" s="178">
        <v>44410</v>
      </c>
      <c r="C24" s="178">
        <v>44410</v>
      </c>
      <c r="D24" s="106" t="s">
        <v>354</v>
      </c>
      <c r="E24" s="92"/>
      <c r="F24" s="105"/>
      <c r="G24" s="105"/>
      <c r="H24" s="106" t="s">
        <v>354</v>
      </c>
      <c r="I24" s="130"/>
      <c r="J24" s="132"/>
      <c r="K24" s="132"/>
      <c r="L24" s="132"/>
    </row>
    <row r="25" spans="1:12" s="93" customFormat="1" ht="75" x14ac:dyDescent="0.3">
      <c r="A25" s="91">
        <v>1</v>
      </c>
      <c r="B25" s="178">
        <v>44410</v>
      </c>
      <c r="C25" s="178">
        <v>44410</v>
      </c>
      <c r="D25" s="106" t="s">
        <v>355</v>
      </c>
      <c r="E25" s="92"/>
      <c r="F25" s="105"/>
      <c r="G25" s="105"/>
      <c r="H25" s="106" t="s">
        <v>355</v>
      </c>
      <c r="I25" s="130"/>
      <c r="J25" s="132"/>
      <c r="K25" s="132"/>
      <c r="L25" s="132"/>
    </row>
    <row r="26" spans="1:12" s="93" customFormat="1" ht="93.75" x14ac:dyDescent="0.3">
      <c r="A26" s="91">
        <v>1</v>
      </c>
      <c r="B26" s="178">
        <v>44410</v>
      </c>
      <c r="C26" s="178">
        <v>44410</v>
      </c>
      <c r="D26" s="108" t="s">
        <v>358</v>
      </c>
      <c r="E26" s="92"/>
      <c r="F26" s="105"/>
      <c r="G26" s="105"/>
      <c r="H26" s="108" t="s">
        <v>358</v>
      </c>
      <c r="I26" s="130"/>
      <c r="J26" s="132"/>
      <c r="K26" s="132"/>
      <c r="L26" s="132"/>
    </row>
    <row r="27" spans="1:12" s="93" customFormat="1" ht="37.5" x14ac:dyDescent="0.3">
      <c r="A27" s="91">
        <v>1</v>
      </c>
      <c r="B27" s="178">
        <v>44410</v>
      </c>
      <c r="C27" s="178">
        <v>44410</v>
      </c>
      <c r="D27" s="109" t="s">
        <v>344</v>
      </c>
      <c r="E27" s="92"/>
      <c r="F27" s="105"/>
      <c r="G27" s="105"/>
      <c r="H27" s="109" t="s">
        <v>344</v>
      </c>
      <c r="I27" s="130"/>
      <c r="J27" s="132"/>
      <c r="K27" s="132"/>
      <c r="L27" s="132"/>
    </row>
    <row r="28" spans="1:12" ht="37.5" x14ac:dyDescent="0.3">
      <c r="A28" s="91">
        <v>1</v>
      </c>
      <c r="B28" s="142" t="s">
        <v>400</v>
      </c>
      <c r="C28" s="101" t="s">
        <v>400</v>
      </c>
      <c r="D28" s="104" t="s">
        <v>401</v>
      </c>
      <c r="F28" s="142" t="s">
        <v>400</v>
      </c>
      <c r="G28" s="101" t="s">
        <v>400</v>
      </c>
      <c r="H28" s="104" t="s">
        <v>401</v>
      </c>
      <c r="I28" s="167" t="s">
        <v>402</v>
      </c>
      <c r="J28" s="169"/>
      <c r="K28" s="131"/>
      <c r="L28" s="131"/>
    </row>
    <row r="29" spans="1:12" s="93" customFormat="1" ht="56.25" x14ac:dyDescent="0.3">
      <c r="A29" s="91">
        <v>1</v>
      </c>
      <c r="B29" s="178" t="s">
        <v>400</v>
      </c>
      <c r="C29" s="178" t="s">
        <v>400</v>
      </c>
      <c r="D29" s="106" t="s">
        <v>345</v>
      </c>
      <c r="E29" s="92"/>
      <c r="F29" s="105"/>
      <c r="G29" s="105"/>
      <c r="H29" s="106" t="s">
        <v>345</v>
      </c>
      <c r="I29" s="130"/>
      <c r="J29" s="132"/>
      <c r="K29" s="132"/>
      <c r="L29" s="132"/>
    </row>
    <row r="30" spans="1:12" s="93" customFormat="1" ht="56.25" x14ac:dyDescent="0.3">
      <c r="A30" s="91">
        <v>1</v>
      </c>
      <c r="B30" s="101">
        <v>44439</v>
      </c>
      <c r="C30" s="175">
        <v>44439</v>
      </c>
      <c r="D30" s="104" t="s">
        <v>403</v>
      </c>
      <c r="E30" s="92"/>
      <c r="F30" s="101">
        <v>44439</v>
      </c>
      <c r="G30" s="101">
        <v>44439</v>
      </c>
      <c r="H30" s="104" t="s">
        <v>403</v>
      </c>
      <c r="I30" s="130"/>
      <c r="J30" s="132"/>
      <c r="K30" s="132"/>
      <c r="L30" s="132"/>
    </row>
    <row r="31" spans="1:12" s="93" customFormat="1" ht="75" x14ac:dyDescent="0.3">
      <c r="A31" s="91">
        <v>1</v>
      </c>
      <c r="B31" s="178">
        <v>44439</v>
      </c>
      <c r="C31" s="178">
        <v>44439</v>
      </c>
      <c r="D31" s="106" t="s">
        <v>374</v>
      </c>
      <c r="E31" s="92"/>
      <c r="F31" s="105"/>
      <c r="G31" s="105"/>
      <c r="H31" s="106" t="s">
        <v>374</v>
      </c>
      <c r="I31" s="130"/>
      <c r="J31" s="132"/>
      <c r="K31" s="132"/>
      <c r="L31" s="132"/>
    </row>
    <row r="32" spans="1:12" x14ac:dyDescent="0.3">
      <c r="A32" s="91">
        <v>1</v>
      </c>
      <c r="B32" s="90">
        <v>44438</v>
      </c>
      <c r="C32" s="90"/>
      <c r="D32" s="97" t="s">
        <v>147</v>
      </c>
      <c r="F32" s="136">
        <v>44438</v>
      </c>
      <c r="G32" s="136"/>
      <c r="H32" s="140" t="s">
        <v>147</v>
      </c>
      <c r="I32" s="130"/>
      <c r="J32" s="131"/>
      <c r="K32" s="131"/>
      <c r="L32" s="131"/>
    </row>
    <row r="33" spans="1:12" s="93" customFormat="1" ht="112.5" x14ac:dyDescent="0.3">
      <c r="A33" s="91">
        <v>1</v>
      </c>
      <c r="B33" s="101">
        <v>44454</v>
      </c>
      <c r="C33" s="101">
        <v>44455</v>
      </c>
      <c r="D33" s="104" t="s">
        <v>405</v>
      </c>
      <c r="E33" s="92"/>
      <c r="F33" s="101" t="s">
        <v>404</v>
      </c>
      <c r="G33" s="101" t="s">
        <v>404</v>
      </c>
      <c r="H33" s="104" t="s">
        <v>405</v>
      </c>
      <c r="I33" s="208" t="s">
        <v>406</v>
      </c>
      <c r="J33" s="209"/>
      <c r="K33" s="209"/>
      <c r="L33" s="132"/>
    </row>
    <row r="34" spans="1:12" s="93" customFormat="1" ht="56.25" x14ac:dyDescent="0.3">
      <c r="A34" s="91">
        <v>1</v>
      </c>
      <c r="B34" s="101">
        <v>44445</v>
      </c>
      <c r="C34" s="101"/>
      <c r="D34" s="143" t="s">
        <v>356</v>
      </c>
      <c r="E34" s="92"/>
      <c r="F34" s="101">
        <v>44445</v>
      </c>
      <c r="G34" s="101"/>
      <c r="H34" s="143" t="s">
        <v>356</v>
      </c>
      <c r="I34" s="210" t="s">
        <v>407</v>
      </c>
      <c r="J34" s="211"/>
      <c r="K34" s="211"/>
      <c r="L34" s="132"/>
    </row>
    <row r="35" spans="1:12" ht="56.25" x14ac:dyDescent="0.3">
      <c r="A35" s="91">
        <v>1</v>
      </c>
      <c r="B35" s="121">
        <v>44445</v>
      </c>
      <c r="C35" s="152">
        <v>44445</v>
      </c>
      <c r="D35" s="124" t="s">
        <v>370</v>
      </c>
      <c r="F35" s="112"/>
      <c r="G35" s="112"/>
      <c r="H35" s="113" t="s">
        <v>173</v>
      </c>
      <c r="I35" s="130"/>
      <c r="J35" s="132"/>
      <c r="K35" s="132"/>
      <c r="L35" s="132"/>
    </row>
    <row r="36" spans="1:12" s="93" customFormat="1" ht="56.25" x14ac:dyDescent="0.3">
      <c r="A36" s="91">
        <v>1</v>
      </c>
      <c r="B36" s="101">
        <v>44461</v>
      </c>
      <c r="C36" s="101"/>
      <c r="D36" s="104" t="s">
        <v>408</v>
      </c>
      <c r="E36" s="92"/>
      <c r="F36" s="101">
        <v>44461</v>
      </c>
      <c r="G36" s="101"/>
      <c r="H36" s="104" t="s">
        <v>408</v>
      </c>
      <c r="I36" s="130"/>
      <c r="J36" s="131"/>
      <c r="K36" s="131"/>
      <c r="L36" s="131"/>
    </row>
    <row r="37" spans="1:12" ht="93.75" x14ac:dyDescent="0.3">
      <c r="A37" s="91">
        <v>1</v>
      </c>
      <c r="B37" s="121">
        <v>44449</v>
      </c>
      <c r="C37" s="121"/>
      <c r="D37" s="123" t="s">
        <v>256</v>
      </c>
      <c r="F37" s="145"/>
      <c r="G37" s="145">
        <v>44447</v>
      </c>
      <c r="H37" s="146" t="s">
        <v>370</v>
      </c>
      <c r="I37" s="130"/>
      <c r="J37" s="131"/>
      <c r="K37" s="131"/>
      <c r="L37" s="131"/>
    </row>
    <row r="38" spans="1:12" ht="75" x14ac:dyDescent="0.3">
      <c r="A38" s="91">
        <v>1</v>
      </c>
      <c r="B38" s="121">
        <v>44454</v>
      </c>
      <c r="C38" s="121"/>
      <c r="D38" s="122" t="s">
        <v>385</v>
      </c>
      <c r="F38" s="145">
        <v>44449</v>
      </c>
      <c r="G38" s="145"/>
      <c r="H38" s="147" t="s">
        <v>409</v>
      </c>
      <c r="I38" s="130"/>
      <c r="J38" s="131"/>
      <c r="K38" s="131"/>
      <c r="L38" s="131"/>
    </row>
    <row r="39" spans="1:12" ht="37.5" x14ac:dyDescent="0.3">
      <c r="A39" s="91">
        <v>1</v>
      </c>
      <c r="B39" s="121">
        <v>44461</v>
      </c>
      <c r="C39" s="121">
        <v>44463</v>
      </c>
      <c r="D39" s="123" t="s">
        <v>165</v>
      </c>
      <c r="F39" s="121">
        <v>44447</v>
      </c>
      <c r="G39" s="121">
        <v>44449</v>
      </c>
      <c r="H39" s="123" t="s">
        <v>165</v>
      </c>
      <c r="I39" s="130"/>
      <c r="J39" s="131"/>
      <c r="K39" s="131"/>
      <c r="L39" s="131"/>
    </row>
    <row r="40" spans="1:12" ht="56.25" x14ac:dyDescent="0.3">
      <c r="A40" s="91">
        <v>1</v>
      </c>
      <c r="B40" s="121">
        <v>44455</v>
      </c>
      <c r="C40" s="121">
        <v>44463</v>
      </c>
      <c r="D40" s="123" t="s">
        <v>156</v>
      </c>
      <c r="F40" s="145">
        <v>44452</v>
      </c>
      <c r="G40" s="145">
        <v>44456</v>
      </c>
      <c r="H40" s="147" t="s">
        <v>156</v>
      </c>
      <c r="I40" s="212" t="s">
        <v>410</v>
      </c>
      <c r="J40" s="213"/>
      <c r="K40" s="131"/>
      <c r="L40" s="131"/>
    </row>
    <row r="41" spans="1:12" ht="75" x14ac:dyDescent="0.3">
      <c r="A41" s="91">
        <v>1</v>
      </c>
      <c r="B41" s="101">
        <v>44466</v>
      </c>
      <c r="C41" s="101">
        <v>44519</v>
      </c>
      <c r="D41" s="104" t="s">
        <v>167</v>
      </c>
      <c r="F41" s="101">
        <v>44466</v>
      </c>
      <c r="G41" s="101">
        <v>44519</v>
      </c>
      <c r="H41" s="104" t="s">
        <v>167</v>
      </c>
      <c r="I41" s="130">
        <f>_xlfn.DAYS(G41,F41)/7</f>
        <v>7.5714285714285712</v>
      </c>
      <c r="J41" s="148" t="s">
        <v>411</v>
      </c>
      <c r="K41" s="149"/>
      <c r="L41" s="131"/>
    </row>
    <row r="42" spans="1:12" ht="93.75" x14ac:dyDescent="0.3">
      <c r="A42" s="91">
        <v>1</v>
      </c>
      <c r="B42" s="121">
        <v>44466</v>
      </c>
      <c r="C42" s="121">
        <v>44561</v>
      </c>
      <c r="D42" s="122" t="s">
        <v>170</v>
      </c>
      <c r="E42" s="92">
        <f>(C42-B42)/7</f>
        <v>13.571428571428571</v>
      </c>
      <c r="F42" s="121">
        <v>44452</v>
      </c>
      <c r="G42" s="121">
        <v>44547</v>
      </c>
      <c r="H42" s="122" t="s">
        <v>170</v>
      </c>
      <c r="I42" s="130">
        <f>(G42-F42)/7</f>
        <v>13.571428571428571</v>
      </c>
      <c r="J42" s="150" t="s">
        <v>412</v>
      </c>
      <c r="K42" s="131"/>
      <c r="L42" s="131"/>
    </row>
    <row r="43" spans="1:12" ht="37.5" x14ac:dyDescent="0.3">
      <c r="A43" s="91">
        <v>1</v>
      </c>
      <c r="B43" s="121">
        <v>44466</v>
      </c>
      <c r="C43" s="121">
        <v>44575</v>
      </c>
      <c r="D43" s="122" t="s">
        <v>36</v>
      </c>
      <c r="E43" s="92">
        <f>(C43-B43)/7</f>
        <v>15.571428571428571</v>
      </c>
      <c r="F43" s="121">
        <v>44452</v>
      </c>
      <c r="G43" s="121">
        <v>44561</v>
      </c>
      <c r="H43" s="122" t="s">
        <v>36</v>
      </c>
      <c r="I43" s="130">
        <f>(G43-F43)/7</f>
        <v>15.571428571428571</v>
      </c>
      <c r="J43" s="131"/>
      <c r="K43" s="131"/>
      <c r="L43" s="131"/>
    </row>
    <row r="44" spans="1:12" x14ac:dyDescent="0.3">
      <c r="A44" s="91">
        <v>1</v>
      </c>
      <c r="B44" s="121">
        <v>44473</v>
      </c>
      <c r="C44" s="121">
        <v>44477</v>
      </c>
      <c r="D44" s="123" t="s">
        <v>39</v>
      </c>
      <c r="F44" s="121">
        <v>44459</v>
      </c>
      <c r="G44" s="121">
        <v>44463</v>
      </c>
      <c r="H44" s="123" t="s">
        <v>39</v>
      </c>
      <c r="I44" s="130"/>
      <c r="J44" s="131"/>
      <c r="K44" s="131"/>
      <c r="L44" s="131"/>
    </row>
    <row r="45" spans="1:12" ht="75" x14ac:dyDescent="0.3">
      <c r="A45" s="91">
        <v>1</v>
      </c>
      <c r="B45" s="101">
        <v>44491</v>
      </c>
      <c r="C45" s="101">
        <v>44491</v>
      </c>
      <c r="D45" s="104" t="s">
        <v>51</v>
      </c>
      <c r="F45" s="101">
        <v>44491</v>
      </c>
      <c r="G45" s="101">
        <v>44491</v>
      </c>
      <c r="H45" s="104" t="s">
        <v>51</v>
      </c>
      <c r="I45" s="130"/>
      <c r="J45" s="131"/>
      <c r="K45" s="131"/>
      <c r="L45" s="131"/>
    </row>
    <row r="46" spans="1:12" ht="56.25" x14ac:dyDescent="0.3">
      <c r="A46" s="91">
        <v>1</v>
      </c>
      <c r="B46" s="114">
        <v>44484</v>
      </c>
      <c r="C46" s="90">
        <v>44484</v>
      </c>
      <c r="D46" s="97" t="s">
        <v>41</v>
      </c>
      <c r="F46" s="144">
        <v>44473</v>
      </c>
      <c r="G46" s="136">
        <v>44477</v>
      </c>
      <c r="H46" s="140" t="s">
        <v>41</v>
      </c>
      <c r="I46" s="130">
        <f>G46-F42</f>
        <v>25</v>
      </c>
      <c r="J46" s="131"/>
      <c r="K46" s="131"/>
      <c r="L46" s="131"/>
    </row>
    <row r="47" spans="1:12" ht="37.5" x14ac:dyDescent="0.3">
      <c r="A47" s="91">
        <v>1</v>
      </c>
      <c r="B47" s="114">
        <v>44484</v>
      </c>
      <c r="C47" s="90">
        <v>44484</v>
      </c>
      <c r="D47" s="97" t="s">
        <v>43</v>
      </c>
      <c r="F47" s="144">
        <v>44482</v>
      </c>
      <c r="G47" s="136">
        <v>44482</v>
      </c>
      <c r="H47" s="140" t="s">
        <v>43</v>
      </c>
      <c r="I47" s="130">
        <f>G47-F42</f>
        <v>30</v>
      </c>
      <c r="J47" s="131"/>
      <c r="K47" s="131"/>
      <c r="L47" s="131"/>
    </row>
    <row r="48" spans="1:12" ht="37.5" x14ac:dyDescent="0.3">
      <c r="A48" s="91">
        <v>1</v>
      </c>
      <c r="B48" s="90">
        <v>44498</v>
      </c>
      <c r="C48" s="90"/>
      <c r="D48" s="97" t="s">
        <v>241</v>
      </c>
      <c r="F48" s="136">
        <v>44498</v>
      </c>
      <c r="G48" s="136"/>
      <c r="H48" s="140" t="s">
        <v>241</v>
      </c>
      <c r="I48" s="130"/>
      <c r="J48" s="131"/>
      <c r="K48" s="131"/>
      <c r="L48" s="131"/>
    </row>
    <row r="49" spans="1:12" x14ac:dyDescent="0.3">
      <c r="A49" s="91">
        <v>1</v>
      </c>
      <c r="B49" s="90">
        <v>44510</v>
      </c>
      <c r="C49" s="90"/>
      <c r="D49" s="97" t="s">
        <v>181</v>
      </c>
      <c r="F49" s="136">
        <v>44510</v>
      </c>
      <c r="G49" s="136"/>
      <c r="H49" s="140" t="s">
        <v>181</v>
      </c>
      <c r="I49" s="130"/>
      <c r="J49" s="131"/>
      <c r="K49" s="131"/>
      <c r="L49" s="131"/>
    </row>
    <row r="50" spans="1:12" ht="37.5" x14ac:dyDescent="0.3">
      <c r="A50" s="91">
        <v>1</v>
      </c>
      <c r="B50" s="101">
        <v>44529</v>
      </c>
      <c r="C50" s="101">
        <v>44582</v>
      </c>
      <c r="D50" s="104" t="s">
        <v>184</v>
      </c>
      <c r="F50" s="101">
        <v>44529</v>
      </c>
      <c r="G50" s="101">
        <v>44582</v>
      </c>
      <c r="H50" s="104" t="s">
        <v>184</v>
      </c>
      <c r="I50" s="130">
        <f>_xlfn.DAYS(G50,F50)/7</f>
        <v>7.5714285714285712</v>
      </c>
      <c r="J50" s="131" t="s">
        <v>413</v>
      </c>
      <c r="K50" s="131"/>
      <c r="L50" s="131"/>
    </row>
    <row r="51" spans="1:12" ht="37.5" x14ac:dyDescent="0.3">
      <c r="A51" s="91">
        <v>1</v>
      </c>
      <c r="B51" s="114">
        <v>44533</v>
      </c>
      <c r="C51" s="90">
        <v>44533</v>
      </c>
      <c r="D51" s="97" t="s">
        <v>53</v>
      </c>
      <c r="E51" s="92">
        <f>(C51-B41)/7</f>
        <v>9.5714285714285712</v>
      </c>
      <c r="F51" s="144">
        <v>44519</v>
      </c>
      <c r="G51" s="136">
        <v>44519</v>
      </c>
      <c r="H51" s="140" t="s">
        <v>53</v>
      </c>
      <c r="I51" s="130">
        <f>(G51-F42)/7</f>
        <v>9.5714285714285712</v>
      </c>
      <c r="J51" s="131"/>
      <c r="K51" s="131"/>
      <c r="L51" s="131"/>
    </row>
    <row r="52" spans="1:12" ht="75" x14ac:dyDescent="0.3">
      <c r="A52" s="91">
        <v>1</v>
      </c>
      <c r="B52" s="114">
        <v>44533</v>
      </c>
      <c r="C52" s="90">
        <v>44533</v>
      </c>
      <c r="D52" s="97" t="s">
        <v>377</v>
      </c>
      <c r="E52" s="92">
        <f>(C52-B42)/7</f>
        <v>9.5714285714285712</v>
      </c>
      <c r="F52" s="144">
        <v>44519</v>
      </c>
      <c r="G52" s="136">
        <v>44519</v>
      </c>
      <c r="H52" s="140" t="s">
        <v>377</v>
      </c>
      <c r="I52" s="130">
        <f>(G52-F42)/7</f>
        <v>9.5714285714285712</v>
      </c>
      <c r="J52" s="131"/>
      <c r="K52" s="131"/>
      <c r="L52" s="131"/>
    </row>
    <row r="53" spans="1:12" ht="37.5" x14ac:dyDescent="0.3">
      <c r="A53" s="91">
        <v>1</v>
      </c>
      <c r="B53" s="90">
        <v>44540</v>
      </c>
      <c r="C53" s="90">
        <v>44540</v>
      </c>
      <c r="D53" s="96" t="s">
        <v>49</v>
      </c>
      <c r="E53" s="92">
        <f>(C53-B43)/7</f>
        <v>10.571428571428571</v>
      </c>
      <c r="F53" s="136">
        <v>44526</v>
      </c>
      <c r="G53" s="136"/>
      <c r="H53" s="96" t="s">
        <v>49</v>
      </c>
      <c r="I53" s="130">
        <f>(F53-F42)/7</f>
        <v>10.571428571428571</v>
      </c>
      <c r="J53" s="131"/>
      <c r="K53" s="131"/>
      <c r="L53" s="131"/>
    </row>
    <row r="54" spans="1:12" x14ac:dyDescent="0.3">
      <c r="A54" s="91">
        <v>1</v>
      </c>
      <c r="B54" s="90">
        <v>44562</v>
      </c>
      <c r="C54" s="90"/>
      <c r="D54" s="97" t="s">
        <v>192</v>
      </c>
      <c r="F54" s="136">
        <v>44562</v>
      </c>
      <c r="G54" s="136"/>
      <c r="H54" s="140" t="s">
        <v>192</v>
      </c>
      <c r="I54" s="130"/>
      <c r="J54" s="131"/>
      <c r="K54" s="131"/>
      <c r="L54" s="131"/>
    </row>
    <row r="55" spans="1:12" ht="56.25" x14ac:dyDescent="0.3">
      <c r="A55" s="91">
        <v>1</v>
      </c>
      <c r="B55" s="90">
        <v>44554</v>
      </c>
      <c r="C55" s="90"/>
      <c r="D55" s="97" t="s">
        <v>65</v>
      </c>
      <c r="F55" s="136">
        <v>44550</v>
      </c>
      <c r="G55" s="136"/>
      <c r="H55" s="140" t="s">
        <v>65</v>
      </c>
      <c r="I55" s="130"/>
      <c r="J55" s="131"/>
      <c r="K55" s="131"/>
      <c r="L55" s="131"/>
    </row>
    <row r="56" spans="1:12" ht="19.5" x14ac:dyDescent="0.3">
      <c r="A56" s="91">
        <v>1</v>
      </c>
      <c r="B56" s="121">
        <v>44561</v>
      </c>
      <c r="C56" s="121"/>
      <c r="D56" s="123" t="s">
        <v>63</v>
      </c>
      <c r="F56" s="121"/>
      <c r="G56" s="121">
        <v>44547</v>
      </c>
      <c r="H56" s="123" t="s">
        <v>63</v>
      </c>
      <c r="I56" s="130">
        <f>_xlfn.DAYS(G56,F43)/7</f>
        <v>13.571428571428571</v>
      </c>
      <c r="J56" s="215" t="s">
        <v>414</v>
      </c>
      <c r="K56" s="151"/>
      <c r="L56" s="151"/>
    </row>
    <row r="57" spans="1:12" ht="19.5" x14ac:dyDescent="0.3">
      <c r="A57" s="91">
        <v>1</v>
      </c>
      <c r="B57" s="121">
        <v>44564</v>
      </c>
      <c r="C57" s="121">
        <v>44576</v>
      </c>
      <c r="D57" s="124" t="s">
        <v>293</v>
      </c>
      <c r="F57" s="121">
        <v>44550</v>
      </c>
      <c r="G57" s="121">
        <v>44561</v>
      </c>
      <c r="H57" s="124" t="s">
        <v>293</v>
      </c>
      <c r="I57" s="130">
        <f>_xlfn.DAYS(G57,F57)/7</f>
        <v>1.5714285714285714</v>
      </c>
      <c r="J57" s="215"/>
      <c r="K57" s="151"/>
      <c r="L57" s="151"/>
    </row>
    <row r="58" spans="1:12" ht="56.25" x14ac:dyDescent="0.3">
      <c r="A58" s="91">
        <v>1</v>
      </c>
      <c r="B58" s="152">
        <v>44580</v>
      </c>
      <c r="C58" s="121">
        <v>44580</v>
      </c>
      <c r="D58" s="123" t="s">
        <v>366</v>
      </c>
      <c r="F58" s="121">
        <v>44552</v>
      </c>
      <c r="G58" s="121">
        <v>44566</v>
      </c>
      <c r="H58" s="123" t="s">
        <v>366</v>
      </c>
      <c r="I58" s="130"/>
      <c r="J58" s="215"/>
      <c r="K58" s="151"/>
      <c r="L58" s="151"/>
    </row>
    <row r="59" spans="1:12" x14ac:dyDescent="0.3">
      <c r="A59" s="91">
        <v>1</v>
      </c>
      <c r="B59" s="121">
        <v>44575</v>
      </c>
      <c r="C59" s="152">
        <v>44575</v>
      </c>
      <c r="D59" s="123" t="s">
        <v>78</v>
      </c>
      <c r="F59" s="152">
        <v>44561</v>
      </c>
      <c r="G59" s="121">
        <v>44561</v>
      </c>
      <c r="H59" s="123" t="s">
        <v>78</v>
      </c>
      <c r="I59" s="130">
        <f>(G59-F43)/7</f>
        <v>15.571428571428571</v>
      </c>
      <c r="J59" s="216"/>
      <c r="K59" s="216"/>
      <c r="L59" s="130"/>
    </row>
    <row r="60" spans="1:12" ht="37.5" x14ac:dyDescent="0.3">
      <c r="A60" s="91">
        <v>1</v>
      </c>
      <c r="B60" s="178">
        <v>44578</v>
      </c>
      <c r="C60" s="178">
        <v>44580</v>
      </c>
      <c r="D60" s="106" t="s">
        <v>186</v>
      </c>
      <c r="F60" s="105"/>
      <c r="G60" s="105"/>
      <c r="H60" s="106" t="s">
        <v>186</v>
      </c>
      <c r="I60" s="130"/>
      <c r="J60" s="131"/>
      <c r="K60" s="131"/>
      <c r="L60" s="130"/>
    </row>
    <row r="61" spans="1:12" ht="56.25" x14ac:dyDescent="0.3">
      <c r="A61" s="91">
        <v>1</v>
      </c>
      <c r="B61" s="178">
        <v>44578</v>
      </c>
      <c r="C61" s="178">
        <v>44580</v>
      </c>
      <c r="D61" s="106" t="s">
        <v>190</v>
      </c>
      <c r="F61" s="105"/>
      <c r="G61" s="105"/>
      <c r="H61" s="106" t="s">
        <v>190</v>
      </c>
      <c r="I61" s="130"/>
      <c r="J61" s="131"/>
      <c r="K61" s="131"/>
      <c r="L61" s="131"/>
    </row>
    <row r="62" spans="1:12" ht="37.5" x14ac:dyDescent="0.3">
      <c r="A62" s="91">
        <v>1</v>
      </c>
      <c r="B62" s="178">
        <v>44578</v>
      </c>
      <c r="C62" s="178">
        <v>44580</v>
      </c>
      <c r="D62" s="106" t="s">
        <v>75</v>
      </c>
      <c r="F62" s="105"/>
      <c r="G62" s="105"/>
      <c r="H62" s="106" t="s">
        <v>75</v>
      </c>
      <c r="I62" s="130"/>
      <c r="J62" s="131"/>
      <c r="K62" s="131"/>
      <c r="L62" s="131"/>
    </row>
    <row r="63" spans="1:12" x14ac:dyDescent="0.3">
      <c r="A63" s="91">
        <v>1</v>
      </c>
      <c r="B63" s="121">
        <v>44578</v>
      </c>
      <c r="C63" s="121">
        <v>44580</v>
      </c>
      <c r="D63" s="123" t="s">
        <v>83</v>
      </c>
      <c r="F63" s="121">
        <v>44564</v>
      </c>
      <c r="G63" s="121">
        <v>44566</v>
      </c>
      <c r="H63" s="123" t="s">
        <v>83</v>
      </c>
      <c r="I63" s="130"/>
      <c r="J63" s="131"/>
      <c r="K63" s="131"/>
      <c r="L63" s="131"/>
    </row>
    <row r="64" spans="1:12" ht="56.25" x14ac:dyDescent="0.3">
      <c r="A64" s="91">
        <v>1</v>
      </c>
      <c r="B64" s="121">
        <v>44581</v>
      </c>
      <c r="C64" s="152">
        <v>44581</v>
      </c>
      <c r="D64" s="123" t="s">
        <v>362</v>
      </c>
      <c r="F64" s="121">
        <v>44567</v>
      </c>
      <c r="G64" s="121"/>
      <c r="H64" s="123" t="s">
        <v>415</v>
      </c>
      <c r="I64" s="130"/>
      <c r="J64" s="131"/>
      <c r="K64" s="131"/>
      <c r="L64" s="131"/>
    </row>
    <row r="65" spans="1:12" x14ac:dyDescent="0.3">
      <c r="A65" s="91">
        <v>1</v>
      </c>
      <c r="B65" s="121">
        <v>44582</v>
      </c>
      <c r="C65" s="121">
        <v>44587</v>
      </c>
      <c r="D65" s="123" t="s">
        <v>243</v>
      </c>
      <c r="F65" s="121">
        <v>44567</v>
      </c>
      <c r="G65" s="121">
        <v>44568</v>
      </c>
      <c r="H65" s="123" t="s">
        <v>243</v>
      </c>
      <c r="I65" s="130"/>
      <c r="J65" s="131"/>
      <c r="K65" s="131"/>
      <c r="L65" s="131"/>
    </row>
    <row r="66" spans="1:12" x14ac:dyDescent="0.3">
      <c r="A66" s="91">
        <v>1</v>
      </c>
      <c r="B66" s="121">
        <v>44582</v>
      </c>
      <c r="C66" s="121">
        <v>44585</v>
      </c>
      <c r="D66" s="125" t="s">
        <v>242</v>
      </c>
      <c r="F66" s="121">
        <v>44567</v>
      </c>
      <c r="G66" s="121">
        <v>44568</v>
      </c>
      <c r="H66" s="125" t="s">
        <v>242</v>
      </c>
      <c r="I66" s="130"/>
      <c r="J66" s="131"/>
      <c r="K66" s="131"/>
      <c r="L66" s="131"/>
    </row>
    <row r="67" spans="1:12" ht="56.25" x14ac:dyDescent="0.3">
      <c r="A67" s="91">
        <v>1</v>
      </c>
      <c r="B67" s="114">
        <v>44578</v>
      </c>
      <c r="C67" s="90">
        <v>44564</v>
      </c>
      <c r="D67" s="97" t="s">
        <v>361</v>
      </c>
      <c r="F67" s="121">
        <v>44564</v>
      </c>
      <c r="G67" s="121">
        <v>44564</v>
      </c>
      <c r="H67" s="123" t="s">
        <v>361</v>
      </c>
      <c r="I67" s="130"/>
      <c r="J67" s="131"/>
      <c r="K67" s="131"/>
      <c r="L67" s="131"/>
    </row>
    <row r="68" spans="1:12" ht="37.5" x14ac:dyDescent="0.3">
      <c r="A68" s="91">
        <v>1</v>
      </c>
      <c r="B68" s="178">
        <v>44586</v>
      </c>
      <c r="C68" s="178">
        <v>44588</v>
      </c>
      <c r="D68" s="106" t="s">
        <v>189</v>
      </c>
      <c r="F68" s="105"/>
      <c r="G68" s="105"/>
      <c r="H68" s="106" t="s">
        <v>189</v>
      </c>
      <c r="I68" s="130"/>
      <c r="J68" s="131"/>
      <c r="K68" s="131"/>
      <c r="L68" s="131"/>
    </row>
    <row r="69" spans="1:12" x14ac:dyDescent="0.3">
      <c r="A69" s="91">
        <v>1</v>
      </c>
      <c r="B69" s="121">
        <v>44586</v>
      </c>
      <c r="C69" s="121">
        <v>44588</v>
      </c>
      <c r="D69" s="123" t="s">
        <v>199</v>
      </c>
      <c r="F69" s="121">
        <v>44571</v>
      </c>
      <c r="G69" s="121">
        <v>44573</v>
      </c>
      <c r="H69" s="123" t="s">
        <v>199</v>
      </c>
      <c r="I69" s="130"/>
      <c r="J69" s="131"/>
      <c r="K69" s="131"/>
      <c r="L69" s="131"/>
    </row>
    <row r="70" spans="1:12" ht="56.25" x14ac:dyDescent="0.3">
      <c r="A70" s="91">
        <v>1</v>
      </c>
      <c r="B70" s="90">
        <v>44578</v>
      </c>
      <c r="C70" s="90">
        <v>44578</v>
      </c>
      <c r="D70" s="97" t="s">
        <v>294</v>
      </c>
      <c r="F70" s="136">
        <v>44573</v>
      </c>
      <c r="G70" s="144">
        <v>44573</v>
      </c>
      <c r="H70" s="140" t="s">
        <v>294</v>
      </c>
      <c r="I70" s="130"/>
      <c r="J70" s="131"/>
      <c r="K70" s="131"/>
      <c r="L70" s="131"/>
    </row>
    <row r="71" spans="1:12" ht="37.5" x14ac:dyDescent="0.3">
      <c r="A71" s="91">
        <v>1</v>
      </c>
      <c r="B71" s="178">
        <v>44578</v>
      </c>
      <c r="C71" s="178">
        <v>44578</v>
      </c>
      <c r="D71" s="106" t="s">
        <v>351</v>
      </c>
      <c r="F71" s="105"/>
      <c r="G71" s="105"/>
      <c r="H71" s="106" t="s">
        <v>351</v>
      </c>
      <c r="I71" s="130"/>
      <c r="J71" s="131"/>
      <c r="K71" s="131"/>
      <c r="L71" s="131"/>
    </row>
    <row r="72" spans="1:12" ht="37.5" x14ac:dyDescent="0.3">
      <c r="A72" s="91">
        <v>1</v>
      </c>
      <c r="B72" s="152">
        <v>44589</v>
      </c>
      <c r="C72" s="121">
        <v>44589</v>
      </c>
      <c r="D72" s="123" t="s">
        <v>378</v>
      </c>
      <c r="F72" s="126" t="s">
        <v>382</v>
      </c>
      <c r="G72" s="121">
        <v>44574</v>
      </c>
      <c r="H72" s="123" t="s">
        <v>378</v>
      </c>
      <c r="I72" s="130"/>
      <c r="J72" s="131"/>
      <c r="K72" s="131"/>
      <c r="L72" s="131"/>
    </row>
    <row r="73" spans="1:12" ht="75" x14ac:dyDescent="0.3">
      <c r="A73" s="91">
        <v>1</v>
      </c>
      <c r="B73" s="176">
        <v>44595</v>
      </c>
      <c r="C73" s="170">
        <v>44595</v>
      </c>
      <c r="D73" s="122" t="s">
        <v>379</v>
      </c>
      <c r="E73" s="92">
        <f>C73-C64</f>
        <v>14</v>
      </c>
      <c r="F73" s="127" t="s">
        <v>382</v>
      </c>
      <c r="G73" s="128">
        <v>44582</v>
      </c>
      <c r="H73" s="122" t="s">
        <v>379</v>
      </c>
      <c r="I73" s="130">
        <f>G73-F65</f>
        <v>15</v>
      </c>
      <c r="J73" s="131"/>
      <c r="K73" s="131"/>
      <c r="L73" s="131"/>
    </row>
    <row r="74" spans="1:12" ht="37.5" x14ac:dyDescent="0.3">
      <c r="A74" s="91">
        <v>1</v>
      </c>
      <c r="B74" s="170">
        <v>44596</v>
      </c>
      <c r="C74" s="176">
        <v>44596</v>
      </c>
      <c r="D74" s="122" t="s">
        <v>203</v>
      </c>
      <c r="E74" s="92">
        <f>C74-C64</f>
        <v>15</v>
      </c>
      <c r="F74" s="128">
        <v>44582</v>
      </c>
      <c r="G74" s="128"/>
      <c r="H74" s="122" t="s">
        <v>203</v>
      </c>
      <c r="I74" s="130">
        <f>F74-F64</f>
        <v>15</v>
      </c>
      <c r="J74" s="131"/>
      <c r="K74" s="131"/>
      <c r="L74" s="131"/>
    </row>
    <row r="75" spans="1:12" ht="19.5" x14ac:dyDescent="0.3">
      <c r="A75" s="91">
        <v>1</v>
      </c>
      <c r="B75" s="103" t="s">
        <v>416</v>
      </c>
      <c r="C75" s="103"/>
      <c r="D75" s="104" t="s">
        <v>417</v>
      </c>
      <c r="F75" s="103" t="s">
        <v>416</v>
      </c>
      <c r="G75" s="103"/>
      <c r="H75" s="104" t="s">
        <v>417</v>
      </c>
      <c r="I75" s="130"/>
      <c r="J75" s="153" t="s">
        <v>418</v>
      </c>
      <c r="K75" s="154"/>
      <c r="L75" s="154"/>
    </row>
    <row r="76" spans="1:12" ht="37.5" x14ac:dyDescent="0.3">
      <c r="A76" s="91">
        <v>1</v>
      </c>
      <c r="B76" s="103">
        <v>44594</v>
      </c>
      <c r="C76" s="103"/>
      <c r="D76" s="143" t="s">
        <v>419</v>
      </c>
      <c r="F76" s="103">
        <v>44594</v>
      </c>
      <c r="G76" s="103"/>
      <c r="H76" s="143" t="s">
        <v>419</v>
      </c>
      <c r="I76" s="130"/>
      <c r="J76" s="217" t="s">
        <v>418</v>
      </c>
      <c r="K76" s="217"/>
      <c r="L76" s="217"/>
    </row>
    <row r="77" spans="1:12" x14ac:dyDescent="0.3">
      <c r="B77" s="98"/>
      <c r="C77" s="98"/>
      <c r="D77" s="99"/>
      <c r="F77" s="98"/>
      <c r="G77" s="98"/>
      <c r="H77" s="131"/>
      <c r="I77" s="130"/>
      <c r="J77" s="131"/>
      <c r="K77" s="131"/>
      <c r="L77" s="131"/>
    </row>
    <row r="78" spans="1:12" ht="23.25" customHeight="1" x14ac:dyDescent="0.35">
      <c r="B78" s="172" t="s">
        <v>372</v>
      </c>
      <c r="C78" s="172"/>
      <c r="D78" s="172"/>
      <c r="F78" s="218"/>
      <c r="G78" s="218"/>
      <c r="H78" s="218"/>
      <c r="I78" s="130"/>
      <c r="J78" s="131"/>
      <c r="K78" s="131"/>
      <c r="L78" s="131"/>
    </row>
    <row r="79" spans="1:12" ht="37.5" x14ac:dyDescent="0.3">
      <c r="A79" s="91">
        <v>1</v>
      </c>
      <c r="B79" s="95" t="s">
        <v>252</v>
      </c>
      <c r="C79" s="95" t="s">
        <v>253</v>
      </c>
      <c r="D79" s="95" t="s">
        <v>1</v>
      </c>
      <c r="F79" s="135" t="s">
        <v>388</v>
      </c>
      <c r="G79" s="135" t="s">
        <v>389</v>
      </c>
      <c r="H79" s="135" t="s">
        <v>1</v>
      </c>
      <c r="I79" s="130"/>
      <c r="J79" s="131"/>
      <c r="K79" s="131"/>
      <c r="L79" s="131"/>
    </row>
    <row r="80" spans="1:12" x14ac:dyDescent="0.3">
      <c r="A80" s="91">
        <v>1</v>
      </c>
      <c r="B80" s="90">
        <v>44550</v>
      </c>
      <c r="C80" s="90">
        <v>44622</v>
      </c>
      <c r="D80" s="96" t="s">
        <v>297</v>
      </c>
      <c r="F80" s="138">
        <v>44550</v>
      </c>
      <c r="G80" s="138">
        <v>44622</v>
      </c>
      <c r="H80" s="138" t="s">
        <v>297</v>
      </c>
      <c r="I80" s="130"/>
      <c r="J80" s="131"/>
      <c r="K80" s="131"/>
      <c r="L80" s="131"/>
    </row>
    <row r="81" spans="1:12" ht="56.25" x14ac:dyDescent="0.3">
      <c r="A81" s="91">
        <v>1</v>
      </c>
      <c r="B81" s="90">
        <v>44550</v>
      </c>
      <c r="C81" s="90">
        <v>44585</v>
      </c>
      <c r="D81" s="96" t="s">
        <v>363</v>
      </c>
      <c r="F81" s="155">
        <v>44550</v>
      </c>
      <c r="G81" s="155">
        <v>44568</v>
      </c>
      <c r="H81" s="155" t="s">
        <v>363</v>
      </c>
      <c r="I81" s="130"/>
      <c r="J81" s="131"/>
      <c r="K81" s="131"/>
      <c r="L81" s="131"/>
    </row>
    <row r="82" spans="1:12" ht="56.25" x14ac:dyDescent="0.3">
      <c r="A82" s="91">
        <v>1</v>
      </c>
      <c r="B82" s="117">
        <v>44564</v>
      </c>
      <c r="C82" s="117">
        <v>44575</v>
      </c>
      <c r="D82" s="119" t="s">
        <v>357</v>
      </c>
      <c r="F82" s="117">
        <v>44564</v>
      </c>
      <c r="G82" s="117">
        <v>44575</v>
      </c>
      <c r="H82" s="119" t="s">
        <v>357</v>
      </c>
      <c r="I82" s="206" t="s">
        <v>420</v>
      </c>
      <c r="J82" s="207"/>
      <c r="K82" s="207"/>
      <c r="L82" s="131"/>
    </row>
    <row r="83" spans="1:12" s="93" customFormat="1" ht="75" x14ac:dyDescent="0.3">
      <c r="A83" s="91">
        <v>1</v>
      </c>
      <c r="B83" s="178">
        <v>44564</v>
      </c>
      <c r="C83" s="178">
        <v>44575</v>
      </c>
      <c r="D83" s="108" t="s">
        <v>346</v>
      </c>
      <c r="E83" s="92"/>
      <c r="F83" s="110"/>
      <c r="G83" s="110"/>
      <c r="H83" s="108" t="s">
        <v>346</v>
      </c>
      <c r="I83" s="130"/>
      <c r="J83" s="132"/>
      <c r="K83" s="132"/>
      <c r="L83" s="132"/>
    </row>
    <row r="84" spans="1:12" s="93" customFormat="1" ht="37.5" x14ac:dyDescent="0.3">
      <c r="A84" s="91">
        <v>1</v>
      </c>
      <c r="B84" s="117">
        <v>44564</v>
      </c>
      <c r="C84" s="117">
        <v>44575</v>
      </c>
      <c r="D84" s="102" t="s">
        <v>304</v>
      </c>
      <c r="E84" s="92"/>
      <c r="F84" s="111"/>
      <c r="G84" s="111"/>
      <c r="H84" s="102" t="s">
        <v>304</v>
      </c>
      <c r="I84" s="130"/>
      <c r="J84" s="132"/>
      <c r="K84" s="132"/>
      <c r="L84" s="132"/>
    </row>
    <row r="85" spans="1:12" s="93" customFormat="1" ht="37.5" x14ac:dyDescent="0.3">
      <c r="A85" s="91">
        <v>1</v>
      </c>
      <c r="B85" s="110"/>
      <c r="C85" s="110"/>
      <c r="D85" s="108" t="s">
        <v>337</v>
      </c>
      <c r="E85" s="92"/>
      <c r="F85" s="110"/>
      <c r="G85" s="110"/>
      <c r="H85" s="108" t="s">
        <v>337</v>
      </c>
      <c r="I85" s="130"/>
      <c r="J85" s="132"/>
      <c r="K85" s="132"/>
      <c r="L85" s="132"/>
    </row>
    <row r="86" spans="1:12" s="93" customFormat="1" ht="37.5" x14ac:dyDescent="0.3">
      <c r="A86" s="91">
        <v>1</v>
      </c>
      <c r="B86" s="110"/>
      <c r="C86" s="110"/>
      <c r="D86" s="108" t="s">
        <v>338</v>
      </c>
      <c r="E86" s="92"/>
      <c r="F86" s="110"/>
      <c r="G86" s="110"/>
      <c r="H86" s="108" t="s">
        <v>338</v>
      </c>
      <c r="I86" s="130"/>
      <c r="J86" s="132"/>
      <c r="K86" s="132"/>
      <c r="L86" s="132"/>
    </row>
    <row r="87" spans="1:12" s="93" customFormat="1" ht="37.5" x14ac:dyDescent="0.3">
      <c r="A87" s="91">
        <v>1</v>
      </c>
      <c r="B87" s="110"/>
      <c r="C87" s="110"/>
      <c r="D87" s="108" t="s">
        <v>352</v>
      </c>
      <c r="E87" s="92"/>
      <c r="F87" s="110"/>
      <c r="G87" s="110"/>
      <c r="H87" s="108" t="s">
        <v>352</v>
      </c>
      <c r="I87" s="130"/>
      <c r="J87" s="132"/>
      <c r="K87" s="132"/>
      <c r="L87" s="132"/>
    </row>
    <row r="88" spans="1:12" s="93" customFormat="1" ht="75" x14ac:dyDescent="0.3">
      <c r="A88" s="91">
        <v>1</v>
      </c>
      <c r="B88" s="101">
        <v>44571</v>
      </c>
      <c r="C88" s="111"/>
      <c r="D88" s="104" t="s">
        <v>347</v>
      </c>
      <c r="E88" s="92"/>
      <c r="F88" s="160">
        <v>44571</v>
      </c>
      <c r="G88" s="111"/>
      <c r="H88" s="104" t="s">
        <v>347</v>
      </c>
      <c r="I88" s="130"/>
      <c r="J88" s="159" t="s">
        <v>422</v>
      </c>
      <c r="K88" s="132"/>
      <c r="L88" s="132"/>
    </row>
    <row r="89" spans="1:12" s="93" customFormat="1" ht="56.25" x14ac:dyDescent="0.3">
      <c r="A89" s="91">
        <v>1</v>
      </c>
      <c r="B89" s="179">
        <v>44589</v>
      </c>
      <c r="D89" s="90" t="s">
        <v>370</v>
      </c>
      <c r="E89" s="92"/>
      <c r="F89" s="105"/>
      <c r="G89" s="107"/>
      <c r="H89" s="108" t="s">
        <v>348</v>
      </c>
      <c r="I89" s="130"/>
      <c r="J89" s="132"/>
      <c r="K89" s="132"/>
      <c r="L89" s="132"/>
    </row>
    <row r="90" spans="1:12" s="93" customFormat="1" ht="75" x14ac:dyDescent="0.3">
      <c r="A90" s="91">
        <v>1</v>
      </c>
      <c r="B90" s="178">
        <v>44589</v>
      </c>
      <c r="C90" s="180"/>
      <c r="D90" s="108" t="s">
        <v>348</v>
      </c>
      <c r="E90" s="92"/>
      <c r="F90" s="105"/>
      <c r="G90" s="107"/>
      <c r="H90" s="108" t="s">
        <v>380</v>
      </c>
      <c r="I90" s="130"/>
      <c r="J90" s="132"/>
      <c r="K90" s="132"/>
      <c r="L90" s="132"/>
    </row>
    <row r="91" spans="1:12" s="93" customFormat="1" ht="56.25" x14ac:dyDescent="0.3">
      <c r="A91" s="91">
        <v>1</v>
      </c>
      <c r="B91" s="178">
        <v>44589</v>
      </c>
      <c r="C91" s="180"/>
      <c r="D91" s="108" t="s">
        <v>380</v>
      </c>
      <c r="E91" s="92"/>
      <c r="F91" s="105"/>
      <c r="G91" s="105"/>
      <c r="H91" s="106" t="s">
        <v>23</v>
      </c>
      <c r="I91" s="130"/>
      <c r="J91" s="132"/>
      <c r="K91" s="132"/>
      <c r="L91" s="132"/>
    </row>
    <row r="92" spans="1:12" s="93" customFormat="1" ht="75" x14ac:dyDescent="0.3">
      <c r="A92" s="91">
        <v>1</v>
      </c>
      <c r="B92" s="178">
        <v>44589</v>
      </c>
      <c r="C92" s="180"/>
      <c r="D92" s="106" t="s">
        <v>23</v>
      </c>
      <c r="E92" s="92"/>
      <c r="F92" s="156">
        <v>44573</v>
      </c>
      <c r="G92" s="101"/>
      <c r="H92" s="143" t="s">
        <v>423</v>
      </c>
      <c r="I92" s="132"/>
      <c r="J92" s="161" t="s">
        <v>422</v>
      </c>
      <c r="K92" s="162"/>
      <c r="L92" s="132"/>
    </row>
    <row r="93" spans="1:12" s="93" customFormat="1" ht="93.75" x14ac:dyDescent="0.3">
      <c r="A93" s="91">
        <v>1</v>
      </c>
      <c r="B93" s="101">
        <v>44573</v>
      </c>
      <c r="C93" s="101"/>
      <c r="D93" s="143" t="s">
        <v>423</v>
      </c>
      <c r="E93" s="92"/>
      <c r="F93" s="155">
        <v>44573</v>
      </c>
      <c r="G93" s="155">
        <v>44573</v>
      </c>
      <c r="H93" s="155" t="s">
        <v>370</v>
      </c>
      <c r="I93" s="130"/>
      <c r="J93" s="132"/>
      <c r="K93" s="132"/>
      <c r="L93" s="132"/>
    </row>
    <row r="94" spans="1:12" s="93" customFormat="1" ht="75" x14ac:dyDescent="0.3">
      <c r="A94" s="91">
        <v>1</v>
      </c>
      <c r="B94" s="90">
        <v>44593</v>
      </c>
      <c r="C94" s="90"/>
      <c r="D94" s="97" t="s">
        <v>256</v>
      </c>
      <c r="E94" s="92"/>
      <c r="F94" s="155">
        <v>44575</v>
      </c>
      <c r="G94" s="155">
        <v>44575</v>
      </c>
      <c r="H94" s="155" t="s">
        <v>256</v>
      </c>
      <c r="I94" s="130"/>
      <c r="J94" s="132"/>
      <c r="K94" s="132"/>
      <c r="L94" s="132"/>
    </row>
    <row r="95" spans="1:12" s="93" customFormat="1" ht="56.25" x14ac:dyDescent="0.3">
      <c r="A95" s="91">
        <v>1</v>
      </c>
      <c r="B95" s="90">
        <v>44594</v>
      </c>
      <c r="C95" s="90">
        <v>44596</v>
      </c>
      <c r="D95" s="96" t="s">
        <v>29</v>
      </c>
      <c r="E95" s="92"/>
      <c r="F95" s="155">
        <v>44578</v>
      </c>
      <c r="G95" s="155">
        <v>44582</v>
      </c>
      <c r="H95" s="155" t="s">
        <v>29</v>
      </c>
      <c r="I95" s="130"/>
      <c r="J95" s="132"/>
      <c r="K95" s="132"/>
      <c r="L95" s="132"/>
    </row>
    <row r="96" spans="1:12" ht="37.5" x14ac:dyDescent="0.3">
      <c r="A96" s="91">
        <v>1</v>
      </c>
      <c r="B96" s="121">
        <v>44594</v>
      </c>
      <c r="C96" s="121">
        <v>44596</v>
      </c>
      <c r="D96" s="123" t="s">
        <v>295</v>
      </c>
      <c r="F96" s="121">
        <v>44580</v>
      </c>
      <c r="G96" s="121">
        <v>44582</v>
      </c>
      <c r="H96" s="123" t="s">
        <v>295</v>
      </c>
      <c r="I96" s="130"/>
      <c r="J96" s="131"/>
      <c r="K96" s="131"/>
      <c r="L96" s="131"/>
    </row>
    <row r="97" spans="1:12" ht="37.5" x14ac:dyDescent="0.3">
      <c r="A97" s="91">
        <v>1</v>
      </c>
      <c r="B97" s="121">
        <v>44599</v>
      </c>
      <c r="C97" s="121">
        <v>44701</v>
      </c>
      <c r="D97" s="123" t="s">
        <v>34</v>
      </c>
      <c r="E97" s="92">
        <f>_xlfn.DAYS(C97,B97)/7</f>
        <v>14.571428571428571</v>
      </c>
      <c r="F97" s="121">
        <v>44585</v>
      </c>
      <c r="G97" s="121">
        <v>44680</v>
      </c>
      <c r="H97" s="123" t="s">
        <v>34</v>
      </c>
      <c r="I97" s="130">
        <f>_xlfn.DAYS(G97,F97)/7</f>
        <v>13.571428571428571</v>
      </c>
      <c r="J97" s="131"/>
      <c r="K97" s="131"/>
      <c r="L97" s="131"/>
    </row>
    <row r="98" spans="1:12" ht="37.5" x14ac:dyDescent="0.3">
      <c r="A98" s="91">
        <v>1</v>
      </c>
      <c r="B98" s="121">
        <v>44599</v>
      </c>
      <c r="C98" s="121">
        <v>44715</v>
      </c>
      <c r="D98" s="123" t="s">
        <v>36</v>
      </c>
      <c r="E98" s="92">
        <f>_xlfn.DAYS(C98,B98)/7</f>
        <v>16.571428571428573</v>
      </c>
      <c r="F98" s="121">
        <v>44585</v>
      </c>
      <c r="G98" s="121">
        <v>44701</v>
      </c>
      <c r="H98" s="123" t="s">
        <v>36</v>
      </c>
      <c r="I98" s="163">
        <f>_xlfn.DAYS(G98,F98)/7</f>
        <v>16.571428571428573</v>
      </c>
      <c r="J98" s="131"/>
      <c r="K98" s="131"/>
      <c r="L98" s="131"/>
    </row>
    <row r="99" spans="1:12" ht="37.5" x14ac:dyDescent="0.3">
      <c r="A99" s="91">
        <v>1</v>
      </c>
      <c r="B99" s="101">
        <v>44606</v>
      </c>
      <c r="C99" s="101">
        <v>44659</v>
      </c>
      <c r="D99" s="143" t="s">
        <v>421</v>
      </c>
      <c r="F99" s="101">
        <v>44606</v>
      </c>
      <c r="G99" s="101">
        <v>44659</v>
      </c>
      <c r="H99" s="143" t="s">
        <v>421</v>
      </c>
      <c r="I99" s="163"/>
      <c r="J99" s="150" t="s">
        <v>424</v>
      </c>
      <c r="K99" s="131"/>
      <c r="L99" s="131"/>
    </row>
    <row r="100" spans="1:12" x14ac:dyDescent="0.3">
      <c r="A100" s="91">
        <v>1</v>
      </c>
      <c r="B100" s="121">
        <v>44606</v>
      </c>
      <c r="C100" s="121">
        <v>44610</v>
      </c>
      <c r="D100" s="123" t="s">
        <v>39</v>
      </c>
      <c r="F100" s="121">
        <v>44592</v>
      </c>
      <c r="G100" s="121">
        <v>44596</v>
      </c>
      <c r="H100" s="123" t="s">
        <v>39</v>
      </c>
      <c r="I100" s="163"/>
      <c r="J100" s="150"/>
      <c r="K100" s="131"/>
      <c r="L100" s="131"/>
    </row>
    <row r="101" spans="1:12" ht="56.25" x14ac:dyDescent="0.3">
      <c r="A101" s="91">
        <v>1</v>
      </c>
      <c r="B101" s="90">
        <v>44610</v>
      </c>
      <c r="C101" s="90">
        <v>44610</v>
      </c>
      <c r="D101" s="97" t="s">
        <v>41</v>
      </c>
      <c r="F101" s="144">
        <v>44610</v>
      </c>
      <c r="G101" s="136">
        <v>44610</v>
      </c>
      <c r="H101" s="140" t="s">
        <v>41</v>
      </c>
      <c r="I101" s="130"/>
    </row>
    <row r="102" spans="1:12" ht="37.5" x14ac:dyDescent="0.3">
      <c r="A102" s="91">
        <v>1</v>
      </c>
      <c r="B102" s="114">
        <v>44629</v>
      </c>
      <c r="C102" s="90">
        <v>44629</v>
      </c>
      <c r="D102" s="97" t="s">
        <v>43</v>
      </c>
      <c r="E102" s="92">
        <f>C102-B97</f>
        <v>30</v>
      </c>
      <c r="F102" s="144">
        <v>44624</v>
      </c>
      <c r="G102" s="136">
        <v>44615</v>
      </c>
      <c r="H102" s="140" t="s">
        <v>43</v>
      </c>
      <c r="I102" s="130">
        <f>G101-F97</f>
        <v>25</v>
      </c>
      <c r="J102" s="131"/>
      <c r="K102" s="131"/>
      <c r="L102" s="131"/>
    </row>
    <row r="103" spans="1:12" ht="75" x14ac:dyDescent="0.3">
      <c r="A103" s="91">
        <v>1</v>
      </c>
      <c r="B103" s="114">
        <v>44666</v>
      </c>
      <c r="C103" s="90">
        <v>44666</v>
      </c>
      <c r="D103" s="97" t="s">
        <v>381</v>
      </c>
      <c r="E103" s="92">
        <f>(B103-B97)/7</f>
        <v>9.5714285714285712</v>
      </c>
      <c r="F103" s="144">
        <v>44666</v>
      </c>
      <c r="G103" s="136">
        <v>44658</v>
      </c>
      <c r="H103" s="140" t="s">
        <v>381</v>
      </c>
      <c r="I103" s="130">
        <f>G102-F97</f>
        <v>30</v>
      </c>
      <c r="J103" s="131"/>
      <c r="K103" s="131"/>
      <c r="L103" s="131"/>
    </row>
    <row r="104" spans="1:12" ht="37.5" x14ac:dyDescent="0.3">
      <c r="A104" s="91">
        <v>1</v>
      </c>
      <c r="B104" s="114">
        <v>44666</v>
      </c>
      <c r="C104" s="90">
        <v>44666</v>
      </c>
      <c r="D104" s="97" t="s">
        <v>53</v>
      </c>
      <c r="E104" s="92">
        <f>(B104-B97)/7</f>
        <v>9.5714285714285712</v>
      </c>
      <c r="F104" s="144">
        <v>44666</v>
      </c>
      <c r="G104" s="136">
        <v>44658</v>
      </c>
      <c r="H104" s="140" t="s">
        <v>53</v>
      </c>
      <c r="I104" s="130">
        <f>(G103-F97)/7</f>
        <v>10.428571428571429</v>
      </c>
      <c r="J104" s="131"/>
      <c r="K104" s="131"/>
      <c r="L104" s="131"/>
    </row>
    <row r="105" spans="1:12" ht="37.5" x14ac:dyDescent="0.3">
      <c r="A105" s="91">
        <v>1</v>
      </c>
      <c r="B105" s="90">
        <v>44673</v>
      </c>
      <c r="C105" s="114">
        <v>44673</v>
      </c>
      <c r="D105" s="97" t="s">
        <v>49</v>
      </c>
      <c r="E105" s="92">
        <f>(B105-B97)/7</f>
        <v>10.571428571428571</v>
      </c>
      <c r="F105" s="136">
        <v>44662</v>
      </c>
      <c r="G105" s="136"/>
      <c r="H105" s="140" t="s">
        <v>49</v>
      </c>
      <c r="I105" s="130">
        <f>(G104-F97)/7</f>
        <v>10.428571428571429</v>
      </c>
      <c r="J105" s="131"/>
      <c r="K105" s="131"/>
      <c r="L105" s="131"/>
    </row>
    <row r="106" spans="1:12" ht="37.5" x14ac:dyDescent="0.3">
      <c r="A106" s="91">
        <v>1</v>
      </c>
      <c r="B106" s="101">
        <v>44659</v>
      </c>
      <c r="C106" s="101"/>
      <c r="D106" s="104" t="s">
        <v>45</v>
      </c>
      <c r="F106" s="156">
        <v>44659</v>
      </c>
      <c r="G106" s="156"/>
      <c r="H106" s="157" t="s">
        <v>45</v>
      </c>
      <c r="I106" s="130"/>
      <c r="J106" s="131"/>
      <c r="K106" s="131"/>
      <c r="L106" s="131"/>
    </row>
    <row r="107" spans="1:12" ht="37.5" x14ac:dyDescent="0.3">
      <c r="A107" s="91">
        <v>1</v>
      </c>
      <c r="B107" s="101">
        <v>44669</v>
      </c>
      <c r="C107" s="101">
        <v>44729</v>
      </c>
      <c r="D107" s="104" t="s">
        <v>426</v>
      </c>
      <c r="F107" s="101">
        <v>44669</v>
      </c>
      <c r="G107" s="101">
        <v>44729</v>
      </c>
      <c r="H107" s="104" t="s">
        <v>426</v>
      </c>
      <c r="I107" s="158"/>
      <c r="J107" s="164" t="s">
        <v>425</v>
      </c>
      <c r="K107" s="165"/>
      <c r="L107" s="165"/>
    </row>
    <row r="108" spans="1:12" ht="75" x14ac:dyDescent="0.3">
      <c r="A108" s="91">
        <v>1</v>
      </c>
      <c r="B108" s="101">
        <v>44694</v>
      </c>
      <c r="C108" s="101"/>
      <c r="D108" s="104" t="s">
        <v>51</v>
      </c>
      <c r="F108" s="101">
        <v>44694</v>
      </c>
      <c r="G108" s="101"/>
      <c r="H108" s="104" t="s">
        <v>51</v>
      </c>
      <c r="I108" s="130">
        <v>7.5714285714285712</v>
      </c>
      <c r="J108" s="131"/>
      <c r="K108" s="131"/>
      <c r="L108" s="131"/>
    </row>
    <row r="109" spans="1:12" x14ac:dyDescent="0.3">
      <c r="A109" s="91">
        <v>1</v>
      </c>
      <c r="B109" s="90">
        <v>44674</v>
      </c>
      <c r="C109" s="90"/>
      <c r="D109" s="97" t="s">
        <v>56</v>
      </c>
      <c r="F109" s="136">
        <v>44674</v>
      </c>
      <c r="G109" s="136"/>
      <c r="H109" s="140" t="s">
        <v>56</v>
      </c>
      <c r="I109" s="130"/>
      <c r="J109" s="131"/>
      <c r="K109" s="131"/>
      <c r="L109" s="131"/>
    </row>
    <row r="110" spans="1:12" x14ac:dyDescent="0.3">
      <c r="A110" s="91">
        <v>1</v>
      </c>
      <c r="B110" s="90">
        <v>44682</v>
      </c>
      <c r="C110" s="90"/>
      <c r="D110" s="97" t="s">
        <v>60</v>
      </c>
      <c r="F110" s="136">
        <v>44682</v>
      </c>
      <c r="G110" s="136"/>
      <c r="H110" s="140" t="s">
        <v>60</v>
      </c>
      <c r="I110" s="130"/>
      <c r="J110" s="131"/>
      <c r="K110" s="131"/>
      <c r="L110" s="131"/>
    </row>
    <row r="111" spans="1:12" x14ac:dyDescent="0.3">
      <c r="A111" s="91">
        <v>1</v>
      </c>
      <c r="B111" s="90">
        <v>44683</v>
      </c>
      <c r="C111" s="90">
        <v>44685</v>
      </c>
      <c r="D111" s="97" t="s">
        <v>383</v>
      </c>
      <c r="F111" s="136">
        <v>44683</v>
      </c>
      <c r="G111" s="136">
        <v>44685</v>
      </c>
      <c r="H111" s="140" t="s">
        <v>383</v>
      </c>
      <c r="I111" s="130"/>
      <c r="J111" s="131"/>
      <c r="K111" s="131"/>
      <c r="L111" s="131"/>
    </row>
    <row r="112" spans="1:12" ht="37.5" x14ac:dyDescent="0.3">
      <c r="A112" s="91">
        <v>1</v>
      </c>
      <c r="B112" s="90">
        <v>44694</v>
      </c>
      <c r="C112" s="90"/>
      <c r="D112" s="97" t="s">
        <v>65</v>
      </c>
      <c r="F112" s="156">
        <v>44729</v>
      </c>
      <c r="G112" s="156"/>
      <c r="H112" s="157" t="s">
        <v>77</v>
      </c>
      <c r="I112" s="130"/>
      <c r="J112" s="131"/>
      <c r="K112" s="131"/>
      <c r="L112" s="131"/>
    </row>
    <row r="113" spans="1:12" ht="37.5" x14ac:dyDescent="0.3">
      <c r="A113" s="91">
        <v>1</v>
      </c>
      <c r="B113" s="121">
        <v>44701</v>
      </c>
      <c r="C113" s="121"/>
      <c r="D113" s="123" t="s">
        <v>63</v>
      </c>
      <c r="F113" s="121">
        <v>44680</v>
      </c>
      <c r="G113" s="121"/>
      <c r="H113" s="123" t="s">
        <v>63</v>
      </c>
      <c r="I113" s="158"/>
      <c r="J113" s="164" t="s">
        <v>427</v>
      </c>
      <c r="K113" s="165"/>
      <c r="L113" s="165"/>
    </row>
    <row r="114" spans="1:12" ht="56.25" x14ac:dyDescent="0.3">
      <c r="A114" s="91">
        <v>1</v>
      </c>
      <c r="B114" s="121">
        <v>44704</v>
      </c>
      <c r="C114" s="121">
        <v>44716</v>
      </c>
      <c r="D114" s="123" t="s">
        <v>73</v>
      </c>
      <c r="F114" s="136">
        <v>44690</v>
      </c>
      <c r="G114" s="144">
        <v>44680</v>
      </c>
      <c r="H114" s="140" t="s">
        <v>65</v>
      </c>
      <c r="I114" s="130"/>
      <c r="J114" s="131"/>
      <c r="K114" s="131"/>
      <c r="L114" s="131"/>
    </row>
    <row r="115" spans="1:12" ht="37.5" x14ac:dyDescent="0.3">
      <c r="A115" s="91">
        <v>1</v>
      </c>
      <c r="B115" s="121">
        <v>44720</v>
      </c>
      <c r="C115" s="121"/>
      <c r="D115" s="123" t="s">
        <v>367</v>
      </c>
      <c r="F115" s="121">
        <v>44690</v>
      </c>
      <c r="G115" s="121">
        <v>44702</v>
      </c>
      <c r="H115" s="123" t="s">
        <v>73</v>
      </c>
      <c r="I115" s="130"/>
      <c r="J115" s="131"/>
      <c r="K115" s="131"/>
      <c r="L115" s="131"/>
    </row>
    <row r="116" spans="1:12" ht="56.25" x14ac:dyDescent="0.3">
      <c r="A116" s="91">
        <v>1</v>
      </c>
      <c r="B116" s="90">
        <v>44700</v>
      </c>
      <c r="C116" s="90"/>
      <c r="D116" s="97" t="s">
        <v>67</v>
      </c>
      <c r="F116" s="152">
        <v>44706</v>
      </c>
      <c r="G116" s="121">
        <v>44706</v>
      </c>
      <c r="H116" s="123" t="s">
        <v>367</v>
      </c>
      <c r="I116" s="130"/>
      <c r="J116" s="131"/>
      <c r="K116" s="131"/>
      <c r="L116" s="131"/>
    </row>
    <row r="117" spans="1:12" x14ac:dyDescent="0.3">
      <c r="A117" s="91">
        <v>1</v>
      </c>
      <c r="B117" s="178">
        <v>44715</v>
      </c>
      <c r="C117" s="105"/>
      <c r="D117" s="106" t="s">
        <v>64</v>
      </c>
      <c r="F117" s="136">
        <v>44700</v>
      </c>
      <c r="G117" s="136"/>
      <c r="H117" s="140" t="s">
        <v>67</v>
      </c>
      <c r="I117" s="130"/>
      <c r="J117" s="131"/>
      <c r="K117" s="131"/>
      <c r="L117" s="131"/>
    </row>
    <row r="118" spans="1:12" ht="37.5" x14ac:dyDescent="0.3">
      <c r="A118" s="91">
        <v>1</v>
      </c>
      <c r="B118" s="121">
        <v>44715</v>
      </c>
      <c r="C118" s="121"/>
      <c r="D118" s="123" t="s">
        <v>78</v>
      </c>
      <c r="F118" s="105"/>
      <c r="G118" s="105"/>
      <c r="H118" s="106" t="s">
        <v>64</v>
      </c>
      <c r="I118" s="130"/>
      <c r="J118" s="131"/>
      <c r="K118" s="131"/>
      <c r="L118" s="131"/>
    </row>
    <row r="119" spans="1:12" x14ac:dyDescent="0.3">
      <c r="A119" s="91">
        <v>1</v>
      </c>
      <c r="B119" s="178">
        <v>44715</v>
      </c>
      <c r="C119" s="178"/>
      <c r="D119" s="106" t="s">
        <v>75</v>
      </c>
      <c r="F119" s="152">
        <v>44701</v>
      </c>
      <c r="G119" s="121">
        <v>44701</v>
      </c>
      <c r="H119" s="123" t="s">
        <v>78</v>
      </c>
      <c r="I119" s="130"/>
      <c r="J119" s="131"/>
      <c r="K119" s="131"/>
      <c r="L119" s="131"/>
    </row>
    <row r="120" spans="1:12" ht="37.5" x14ac:dyDescent="0.3">
      <c r="A120" s="91">
        <v>1</v>
      </c>
      <c r="B120" s="121">
        <v>44718</v>
      </c>
      <c r="C120" s="121">
        <v>44720</v>
      </c>
      <c r="D120" s="123" t="s">
        <v>83</v>
      </c>
      <c r="F120" s="105"/>
      <c r="G120" s="105"/>
      <c r="H120" s="106" t="s">
        <v>75</v>
      </c>
      <c r="I120" s="130"/>
      <c r="J120" s="131"/>
      <c r="K120" s="131"/>
      <c r="L120" s="131"/>
    </row>
    <row r="121" spans="1:12" ht="37.5" x14ac:dyDescent="0.3">
      <c r="A121" s="91">
        <v>1</v>
      </c>
      <c r="B121" s="121">
        <v>44721</v>
      </c>
      <c r="C121" s="121"/>
      <c r="D121" s="123" t="s">
        <v>434</v>
      </c>
      <c r="F121" s="121">
        <v>44704</v>
      </c>
      <c r="G121" s="121">
        <v>44706</v>
      </c>
      <c r="H121" s="123" t="s">
        <v>83</v>
      </c>
      <c r="I121" s="130"/>
      <c r="J121" s="131"/>
      <c r="K121" s="131"/>
      <c r="L121" s="131"/>
    </row>
    <row r="122" spans="1:12" ht="56.25" x14ac:dyDescent="0.3">
      <c r="A122" s="91">
        <v>1</v>
      </c>
      <c r="B122" s="121">
        <v>44722</v>
      </c>
      <c r="C122" s="171">
        <v>44729</v>
      </c>
      <c r="D122" s="124" t="s">
        <v>243</v>
      </c>
      <c r="F122" s="121">
        <v>44707</v>
      </c>
      <c r="G122" s="121"/>
      <c r="H122" s="123" t="s">
        <v>428</v>
      </c>
      <c r="I122" s="130"/>
      <c r="J122" s="131"/>
      <c r="K122" s="131"/>
      <c r="L122" s="131"/>
    </row>
    <row r="123" spans="1:12" x14ac:dyDescent="0.3">
      <c r="A123" s="91">
        <v>1</v>
      </c>
      <c r="B123" s="121">
        <v>44722</v>
      </c>
      <c r="C123" s="121">
        <v>44725</v>
      </c>
      <c r="D123" s="124" t="s">
        <v>245</v>
      </c>
      <c r="F123" s="121">
        <v>44707</v>
      </c>
      <c r="G123" s="121">
        <v>44708</v>
      </c>
      <c r="H123" s="124" t="s">
        <v>243</v>
      </c>
      <c r="I123" s="130"/>
      <c r="J123" s="131"/>
      <c r="K123" s="131"/>
      <c r="L123" s="131"/>
    </row>
    <row r="124" spans="1:12" x14ac:dyDescent="0.3">
      <c r="A124" s="91">
        <v>1</v>
      </c>
      <c r="B124" s="121">
        <v>44726</v>
      </c>
      <c r="C124" s="121">
        <v>44727</v>
      </c>
      <c r="D124" s="123" t="s">
        <v>89</v>
      </c>
      <c r="F124" s="121">
        <v>44707</v>
      </c>
      <c r="G124" s="121">
        <v>44708</v>
      </c>
      <c r="H124" s="124" t="s">
        <v>245</v>
      </c>
      <c r="I124" s="130"/>
      <c r="J124" s="131"/>
      <c r="K124" s="131"/>
      <c r="L124" s="131"/>
    </row>
    <row r="125" spans="1:12" ht="37.5" x14ac:dyDescent="0.3">
      <c r="A125" s="91">
        <v>1</v>
      </c>
      <c r="B125" s="152">
        <v>44701</v>
      </c>
      <c r="C125" s="121">
        <v>44701</v>
      </c>
      <c r="D125" s="124" t="s">
        <v>58</v>
      </c>
      <c r="F125" s="121">
        <v>44711</v>
      </c>
      <c r="G125" s="121">
        <v>44713</v>
      </c>
      <c r="H125" s="123" t="s">
        <v>89</v>
      </c>
      <c r="I125" s="130"/>
      <c r="J125" s="131"/>
      <c r="K125" s="131"/>
      <c r="L125" s="131"/>
    </row>
    <row r="126" spans="1:12" ht="37.5" x14ac:dyDescent="0.3">
      <c r="A126" s="91">
        <v>1</v>
      </c>
      <c r="B126" s="121">
        <v>44726</v>
      </c>
      <c r="C126" s="121"/>
      <c r="D126" s="123" t="s">
        <v>92</v>
      </c>
      <c r="F126" s="152">
        <v>44701</v>
      </c>
      <c r="G126" s="121">
        <v>44701</v>
      </c>
      <c r="H126" s="124" t="s">
        <v>58</v>
      </c>
      <c r="I126" s="130"/>
      <c r="J126" s="131"/>
      <c r="K126" s="131"/>
      <c r="L126" s="131"/>
    </row>
    <row r="127" spans="1:12" ht="56.25" x14ac:dyDescent="0.3">
      <c r="A127" s="91">
        <v>1</v>
      </c>
      <c r="B127" s="121">
        <v>44720</v>
      </c>
      <c r="C127" s="121"/>
      <c r="D127" s="123" t="s">
        <v>324</v>
      </c>
      <c r="F127" s="121">
        <v>44706</v>
      </c>
      <c r="G127" s="121"/>
      <c r="H127" s="123" t="s">
        <v>92</v>
      </c>
      <c r="I127" s="130"/>
      <c r="J127" s="131"/>
      <c r="K127" s="131"/>
      <c r="L127" s="131"/>
    </row>
    <row r="128" spans="1:12" x14ac:dyDescent="0.3">
      <c r="A128" s="91">
        <v>1</v>
      </c>
      <c r="B128" s="152">
        <v>44728</v>
      </c>
      <c r="C128" s="121">
        <v>44728</v>
      </c>
      <c r="D128" s="123" t="s">
        <v>378</v>
      </c>
      <c r="F128" s="121">
        <v>44704</v>
      </c>
      <c r="G128" s="121"/>
      <c r="H128" s="123" t="s">
        <v>324</v>
      </c>
      <c r="I128" s="130"/>
      <c r="J128" s="131"/>
      <c r="K128" s="131"/>
      <c r="L128" s="131"/>
    </row>
    <row r="129" spans="1:12" ht="37.5" x14ac:dyDescent="0.3">
      <c r="A129" s="91">
        <v>1</v>
      </c>
      <c r="B129" s="177">
        <v>44736</v>
      </c>
      <c r="C129" s="171">
        <v>44736</v>
      </c>
      <c r="D129" s="122" t="s">
        <v>376</v>
      </c>
      <c r="E129" s="92">
        <f>C129-B122</f>
        <v>14</v>
      </c>
      <c r="F129" s="152">
        <v>44714</v>
      </c>
      <c r="G129" s="121">
        <v>44714</v>
      </c>
      <c r="H129" s="123" t="s">
        <v>378</v>
      </c>
      <c r="I129" s="130"/>
      <c r="J129" s="131"/>
      <c r="K129" s="131"/>
      <c r="L129" s="131"/>
    </row>
    <row r="130" spans="1:12" ht="56.25" x14ac:dyDescent="0.3">
      <c r="A130" s="91">
        <v>1</v>
      </c>
      <c r="B130" s="101">
        <v>44729</v>
      </c>
      <c r="C130" s="101"/>
      <c r="D130" s="104" t="s">
        <v>77</v>
      </c>
      <c r="F130" s="152">
        <v>44722</v>
      </c>
      <c r="G130" s="121">
        <v>44722</v>
      </c>
      <c r="H130" s="122" t="s">
        <v>376</v>
      </c>
      <c r="I130" s="131"/>
      <c r="J130" s="131"/>
      <c r="K130" s="131"/>
      <c r="L130" s="131"/>
    </row>
    <row r="131" spans="1:12" x14ac:dyDescent="0.3">
      <c r="A131" s="91">
        <v>1</v>
      </c>
      <c r="B131" s="178">
        <v>44729</v>
      </c>
      <c r="C131" s="105"/>
      <c r="D131" s="106" t="s">
        <v>98</v>
      </c>
      <c r="F131" s="152"/>
      <c r="G131" s="121"/>
      <c r="H131" s="122"/>
      <c r="I131" s="131"/>
      <c r="J131" s="131"/>
      <c r="K131" s="131"/>
      <c r="L131" s="131"/>
    </row>
    <row r="132" spans="1:12" ht="37.5" x14ac:dyDescent="0.3">
      <c r="A132" s="91">
        <v>1</v>
      </c>
      <c r="B132" s="178">
        <v>44729</v>
      </c>
      <c r="C132" s="105"/>
      <c r="D132" s="106" t="s">
        <v>99</v>
      </c>
      <c r="F132" s="105"/>
      <c r="G132" s="105"/>
      <c r="H132" s="106" t="s">
        <v>98</v>
      </c>
      <c r="I132" s="130">
        <f>G130-F123</f>
        <v>15</v>
      </c>
      <c r="J132" s="131"/>
      <c r="K132" s="131"/>
      <c r="L132" s="131"/>
    </row>
    <row r="133" spans="1:12" ht="37.5" x14ac:dyDescent="0.3">
      <c r="A133" s="91">
        <v>1</v>
      </c>
      <c r="B133" s="101">
        <v>44740</v>
      </c>
      <c r="C133" s="101"/>
      <c r="D133" s="104" t="s">
        <v>91</v>
      </c>
      <c r="F133" s="105"/>
      <c r="G133" s="105"/>
      <c r="H133" s="106" t="s">
        <v>99</v>
      </c>
      <c r="I133" s="130"/>
      <c r="J133" s="131"/>
      <c r="K133" s="131"/>
      <c r="L133" s="131"/>
    </row>
    <row r="134" spans="1:12" ht="37.5" x14ac:dyDescent="0.3">
      <c r="A134" s="91">
        <v>1</v>
      </c>
      <c r="B134" s="128">
        <v>44736</v>
      </c>
      <c r="C134" s="128"/>
      <c r="D134" s="122" t="s">
        <v>105</v>
      </c>
      <c r="E134" s="92">
        <f>B134-B121</f>
        <v>15</v>
      </c>
      <c r="F134" s="101">
        <v>44740</v>
      </c>
      <c r="G134" s="101"/>
      <c r="H134" s="104" t="s">
        <v>91</v>
      </c>
      <c r="I134" s="130"/>
      <c r="J134" s="131"/>
      <c r="K134" s="131"/>
      <c r="L134" s="131"/>
    </row>
    <row r="135" spans="1:12" ht="37.5" x14ac:dyDescent="0.3">
      <c r="A135" s="91">
        <v>1</v>
      </c>
      <c r="B135" s="121">
        <v>44737</v>
      </c>
      <c r="C135" s="121">
        <v>44738</v>
      </c>
      <c r="D135" s="123" t="s">
        <v>104</v>
      </c>
      <c r="F135" s="128">
        <v>44722</v>
      </c>
      <c r="G135" s="128"/>
      <c r="H135" s="122" t="s">
        <v>105</v>
      </c>
      <c r="I135" s="130"/>
      <c r="J135" s="131"/>
      <c r="K135" s="131"/>
      <c r="L135" s="131"/>
    </row>
    <row r="136" spans="1:12" x14ac:dyDescent="0.3">
      <c r="A136" s="91">
        <v>1</v>
      </c>
      <c r="B136" s="178">
        <v>44729</v>
      </c>
      <c r="C136" s="105"/>
      <c r="D136" s="106" t="s">
        <v>353</v>
      </c>
      <c r="F136" s="121">
        <v>44730</v>
      </c>
      <c r="G136" s="121">
        <v>44731</v>
      </c>
      <c r="H136" s="123" t="s">
        <v>104</v>
      </c>
      <c r="I136" s="130">
        <f>F135-F122</f>
        <v>15</v>
      </c>
      <c r="J136" s="131"/>
      <c r="K136" s="131"/>
      <c r="L136" s="131"/>
    </row>
    <row r="137" spans="1:12" ht="37.5" x14ac:dyDescent="0.3">
      <c r="A137" s="91">
        <v>1</v>
      </c>
      <c r="B137" s="103">
        <v>44743</v>
      </c>
      <c r="C137" s="103"/>
      <c r="D137" s="102" t="s">
        <v>331</v>
      </c>
      <c r="F137" s="136">
        <v>44751</v>
      </c>
      <c r="G137" s="136">
        <v>44754</v>
      </c>
      <c r="H137" s="140" t="s">
        <v>364</v>
      </c>
      <c r="I137" s="130"/>
      <c r="J137" s="131"/>
      <c r="K137" s="131"/>
      <c r="L137" s="131"/>
    </row>
    <row r="138" spans="1:12" ht="37.5" x14ac:dyDescent="0.3">
      <c r="A138" s="91">
        <v>1</v>
      </c>
      <c r="B138" s="90">
        <v>44757</v>
      </c>
      <c r="C138" s="90"/>
      <c r="D138" s="97" t="s">
        <v>118</v>
      </c>
      <c r="F138" s="105"/>
      <c r="G138" s="105"/>
      <c r="H138" s="106" t="s">
        <v>353</v>
      </c>
      <c r="I138" s="130"/>
      <c r="J138" s="131"/>
      <c r="K138" s="131"/>
      <c r="L138" s="131"/>
    </row>
    <row r="139" spans="1:12" ht="37.5" x14ac:dyDescent="0.3">
      <c r="B139" s="91"/>
      <c r="C139" s="91"/>
      <c r="F139" s="103">
        <v>44743</v>
      </c>
      <c r="G139" s="103"/>
      <c r="H139" s="102" t="s">
        <v>331</v>
      </c>
      <c r="I139" s="130"/>
      <c r="J139" s="131"/>
      <c r="K139" s="131"/>
      <c r="L139" s="131"/>
    </row>
    <row r="140" spans="1:12" x14ac:dyDescent="0.3">
      <c r="F140" s="136">
        <v>44757</v>
      </c>
      <c r="G140" s="136"/>
      <c r="H140" s="140" t="s">
        <v>118</v>
      </c>
      <c r="I140" s="130"/>
      <c r="J140" s="131"/>
      <c r="K140" s="131"/>
      <c r="L140" s="131"/>
    </row>
    <row r="141" spans="1:12" ht="23.25" customHeight="1" x14ac:dyDescent="0.35">
      <c r="A141" s="91">
        <v>1</v>
      </c>
      <c r="B141" s="173" t="s">
        <v>373</v>
      </c>
      <c r="C141" s="173"/>
      <c r="D141" s="173"/>
      <c r="I141" s="130"/>
      <c r="J141" s="131"/>
      <c r="K141" s="131"/>
      <c r="L141" s="131"/>
    </row>
    <row r="142" spans="1:12" x14ac:dyDescent="0.3">
      <c r="A142" s="91">
        <v>1</v>
      </c>
      <c r="B142" s="94" t="s">
        <v>252</v>
      </c>
      <c r="C142" s="94" t="s">
        <v>253</v>
      </c>
      <c r="D142" s="95" t="s">
        <v>1</v>
      </c>
      <c r="F142" s="141"/>
      <c r="G142" s="141"/>
      <c r="H142" s="131"/>
      <c r="I142" s="130"/>
      <c r="J142" s="131"/>
      <c r="K142" s="131"/>
      <c r="L142" s="131"/>
    </row>
    <row r="143" spans="1:12" ht="37.5" x14ac:dyDescent="0.3">
      <c r="A143" s="91">
        <v>1</v>
      </c>
      <c r="B143" s="121">
        <v>44734</v>
      </c>
      <c r="C143" s="121">
        <v>44736</v>
      </c>
      <c r="D143" s="121" t="s">
        <v>349</v>
      </c>
      <c r="F143" s="134" t="s">
        <v>388</v>
      </c>
      <c r="G143" s="134" t="s">
        <v>389</v>
      </c>
      <c r="H143" s="135" t="s">
        <v>1</v>
      </c>
      <c r="I143" s="130"/>
      <c r="J143" s="131"/>
      <c r="K143" s="131"/>
      <c r="L143" s="131"/>
    </row>
    <row r="144" spans="1:12" ht="75" x14ac:dyDescent="0.3">
      <c r="A144" s="91">
        <v>1</v>
      </c>
      <c r="B144" s="121">
        <v>44739</v>
      </c>
      <c r="C144" s="121">
        <v>44785</v>
      </c>
      <c r="D144" s="122" t="s">
        <v>384</v>
      </c>
      <c r="F144" s="121">
        <v>44720</v>
      </c>
      <c r="G144" s="121">
        <v>44722</v>
      </c>
      <c r="H144" s="121" t="s">
        <v>349</v>
      </c>
      <c r="I144" s="130"/>
      <c r="J144" s="150" t="s">
        <v>429</v>
      </c>
      <c r="K144" s="131"/>
      <c r="L144" s="131"/>
    </row>
    <row r="145" spans="1:12" ht="56.25" x14ac:dyDescent="0.3">
      <c r="A145" s="91">
        <v>1</v>
      </c>
      <c r="B145" s="121">
        <v>44751</v>
      </c>
      <c r="C145" s="121">
        <v>44754</v>
      </c>
      <c r="D145" s="123" t="s">
        <v>364</v>
      </c>
      <c r="F145" s="101">
        <v>44760</v>
      </c>
      <c r="G145" s="101">
        <v>44802</v>
      </c>
      <c r="H145" s="122" t="s">
        <v>384</v>
      </c>
      <c r="I145" s="130">
        <f>(G145-F145)/7</f>
        <v>6</v>
      </c>
      <c r="J145" s="150" t="s">
        <v>430</v>
      </c>
      <c r="K145" s="131"/>
      <c r="L145" s="131"/>
    </row>
    <row r="146" spans="1:12" x14ac:dyDescent="0.3">
      <c r="A146" s="91">
        <v>1</v>
      </c>
      <c r="B146" s="121">
        <v>44783</v>
      </c>
      <c r="C146" s="121"/>
      <c r="D146" s="124" t="s">
        <v>325</v>
      </c>
      <c r="F146" s="136" t="s">
        <v>382</v>
      </c>
      <c r="G146" s="136"/>
      <c r="H146" s="96" t="s">
        <v>325</v>
      </c>
      <c r="I146" s="130"/>
      <c r="J146" s="131"/>
      <c r="K146" s="131"/>
      <c r="L146" s="131"/>
    </row>
    <row r="147" spans="1:12" x14ac:dyDescent="0.3">
      <c r="A147" s="91">
        <v>1</v>
      </c>
      <c r="B147" s="121">
        <v>44789</v>
      </c>
      <c r="C147" s="121"/>
      <c r="D147" s="122" t="s">
        <v>226</v>
      </c>
      <c r="F147" s="101">
        <v>44809</v>
      </c>
      <c r="G147" s="101"/>
      <c r="H147" s="104" t="s">
        <v>226</v>
      </c>
      <c r="I147" s="130"/>
      <c r="J147" s="131"/>
      <c r="K147" s="131"/>
      <c r="L147" s="131"/>
    </row>
    <row r="148" spans="1:12" ht="56.25" x14ac:dyDescent="0.3">
      <c r="A148" s="91">
        <v>1</v>
      </c>
      <c r="B148" s="129">
        <v>44790</v>
      </c>
      <c r="C148" s="121" t="s">
        <v>382</v>
      </c>
      <c r="D148" s="123" t="s">
        <v>368</v>
      </c>
      <c r="F148" s="166">
        <v>44770</v>
      </c>
      <c r="G148" s="121">
        <v>44775</v>
      </c>
      <c r="H148" s="123" t="s">
        <v>368</v>
      </c>
      <c r="I148" s="130"/>
      <c r="J148" s="131"/>
      <c r="K148" s="131"/>
      <c r="L148" s="131"/>
    </row>
    <row r="149" spans="1:12" ht="56.25" x14ac:dyDescent="0.3">
      <c r="A149" s="91">
        <v>1</v>
      </c>
      <c r="B149" s="121">
        <v>44791</v>
      </c>
      <c r="C149" s="121"/>
      <c r="D149" s="122" t="s">
        <v>386</v>
      </c>
      <c r="F149" s="121">
        <v>44776</v>
      </c>
      <c r="G149" s="152">
        <v>44776</v>
      </c>
      <c r="H149" s="123" t="s">
        <v>431</v>
      </c>
      <c r="I149" s="130"/>
      <c r="J149" s="131"/>
      <c r="K149" s="131"/>
      <c r="L149" s="131"/>
    </row>
    <row r="150" spans="1:12" ht="37.5" x14ac:dyDescent="0.3">
      <c r="A150" s="91">
        <v>1</v>
      </c>
      <c r="B150" s="121">
        <v>44791</v>
      </c>
      <c r="C150" s="121"/>
      <c r="D150" s="123" t="s">
        <v>365</v>
      </c>
      <c r="F150" s="121">
        <v>44776</v>
      </c>
      <c r="G150" s="166">
        <v>44777</v>
      </c>
      <c r="H150" s="124" t="s">
        <v>243</v>
      </c>
      <c r="I150" s="130"/>
      <c r="J150" s="131"/>
      <c r="K150" s="131"/>
      <c r="L150" s="131"/>
    </row>
    <row r="151" spans="1:12" x14ac:dyDescent="0.3">
      <c r="A151" s="91">
        <v>1</v>
      </c>
      <c r="B151" s="171">
        <v>44792</v>
      </c>
      <c r="C151" s="174">
        <v>44799</v>
      </c>
      <c r="D151" s="124" t="s">
        <v>243</v>
      </c>
      <c r="E151" s="92">
        <f>C151-B151</f>
        <v>7</v>
      </c>
      <c r="F151" s="121">
        <v>44776</v>
      </c>
      <c r="G151" s="121">
        <v>44778</v>
      </c>
      <c r="H151" s="124" t="s">
        <v>242</v>
      </c>
      <c r="I151" s="130"/>
      <c r="J151" s="131"/>
      <c r="K151" s="131"/>
      <c r="L151" s="131"/>
    </row>
    <row r="152" spans="1:12" x14ac:dyDescent="0.3">
      <c r="A152" s="91">
        <v>1</v>
      </c>
      <c r="B152" s="121">
        <v>44791</v>
      </c>
      <c r="C152" s="121">
        <v>44792</v>
      </c>
      <c r="D152" s="124" t="s">
        <v>242</v>
      </c>
      <c r="F152" s="121">
        <v>44781</v>
      </c>
      <c r="G152" s="121">
        <v>44783</v>
      </c>
      <c r="H152" s="123" t="s">
        <v>89</v>
      </c>
      <c r="I152" s="130"/>
      <c r="J152" s="131"/>
      <c r="K152" s="131"/>
      <c r="L152" s="131"/>
    </row>
    <row r="153" spans="1:12" ht="37.5" x14ac:dyDescent="0.3">
      <c r="A153" s="91">
        <v>1</v>
      </c>
      <c r="B153" s="121">
        <v>44795</v>
      </c>
      <c r="C153" s="121">
        <v>44797</v>
      </c>
      <c r="D153" s="123" t="s">
        <v>89</v>
      </c>
      <c r="F153" s="120">
        <v>44799</v>
      </c>
      <c r="G153" s="136">
        <v>44788</v>
      </c>
      <c r="H153" s="96" t="s">
        <v>62</v>
      </c>
      <c r="I153" s="130"/>
      <c r="J153" s="131"/>
      <c r="K153" s="131"/>
      <c r="L153" s="131"/>
    </row>
    <row r="154" spans="1:12" ht="37.5" x14ac:dyDescent="0.3">
      <c r="A154" s="91">
        <v>1</v>
      </c>
      <c r="B154" s="152">
        <v>44799</v>
      </c>
      <c r="C154" s="171">
        <v>44799</v>
      </c>
      <c r="D154" s="123" t="s">
        <v>375</v>
      </c>
      <c r="F154" s="101">
        <v>44811</v>
      </c>
      <c r="G154" s="101"/>
      <c r="H154" s="104" t="s">
        <v>432</v>
      </c>
      <c r="I154" s="130"/>
      <c r="J154" s="131"/>
      <c r="K154" s="131"/>
      <c r="L154" s="131"/>
    </row>
    <row r="155" spans="1:12" ht="37.5" x14ac:dyDescent="0.3">
      <c r="A155" s="91">
        <v>1</v>
      </c>
      <c r="B155" s="152">
        <v>44806</v>
      </c>
      <c r="C155" s="171">
        <v>44806</v>
      </c>
      <c r="D155" s="123" t="s">
        <v>376</v>
      </c>
      <c r="E155" s="92">
        <f>C155-C151</f>
        <v>7</v>
      </c>
      <c r="F155" s="136">
        <v>44803</v>
      </c>
      <c r="G155" s="136"/>
      <c r="H155" s="140" t="s">
        <v>147</v>
      </c>
      <c r="I155" s="130"/>
      <c r="J155" s="131"/>
      <c r="K155" s="131"/>
      <c r="L155" s="131"/>
    </row>
    <row r="156" spans="1:12" ht="37.5" x14ac:dyDescent="0.3">
      <c r="A156" s="91">
        <v>1</v>
      </c>
      <c r="B156" s="114">
        <v>44799</v>
      </c>
      <c r="C156" s="90">
        <v>44799</v>
      </c>
      <c r="D156" s="96" t="s">
        <v>62</v>
      </c>
      <c r="F156" s="121">
        <v>44784</v>
      </c>
      <c r="G156" s="121">
        <v>44804</v>
      </c>
      <c r="H156" s="123" t="s">
        <v>375</v>
      </c>
      <c r="I156" s="130"/>
      <c r="J156" s="131"/>
      <c r="K156" s="131"/>
      <c r="L156" s="131"/>
    </row>
    <row r="157" spans="1:12" ht="56.25" x14ac:dyDescent="0.3">
      <c r="A157" s="91">
        <v>1</v>
      </c>
      <c r="B157" s="90">
        <v>44803</v>
      </c>
      <c r="C157" s="90"/>
      <c r="D157" s="97" t="s">
        <v>147</v>
      </c>
      <c r="F157" s="152">
        <v>44791</v>
      </c>
      <c r="G157" s="121">
        <v>44791</v>
      </c>
      <c r="H157" s="123" t="s">
        <v>376</v>
      </c>
      <c r="I157" s="130">
        <f>G157-G150</f>
        <v>14</v>
      </c>
      <c r="J157" s="131"/>
      <c r="K157" s="131"/>
      <c r="L157" s="131"/>
    </row>
    <row r="158" spans="1:12" ht="37.5" x14ac:dyDescent="0.3">
      <c r="A158" s="91">
        <v>1</v>
      </c>
      <c r="B158" s="121">
        <v>44806</v>
      </c>
      <c r="C158" s="121"/>
      <c r="D158" s="122" t="s">
        <v>234</v>
      </c>
      <c r="E158" s="92">
        <f>B158-B150</f>
        <v>15</v>
      </c>
      <c r="F158" s="121">
        <v>44791</v>
      </c>
      <c r="G158" s="121"/>
      <c r="H158" s="122" t="s">
        <v>234</v>
      </c>
      <c r="I158" s="130">
        <f>F158-F149</f>
        <v>15</v>
      </c>
      <c r="J158" s="131"/>
      <c r="K158" s="131"/>
      <c r="L158" s="131"/>
    </row>
    <row r="159" spans="1:12" x14ac:dyDescent="0.3">
      <c r="F159" s="141"/>
      <c r="G159" s="141"/>
      <c r="H159" s="131"/>
      <c r="I159" s="130"/>
      <c r="J159" s="131"/>
      <c r="K159" s="131"/>
      <c r="L159" s="131"/>
    </row>
    <row r="160" spans="1:12" x14ac:dyDescent="0.3">
      <c r="F160" s="141"/>
      <c r="G160" s="141"/>
      <c r="H160" s="131"/>
      <c r="I160" s="130"/>
      <c r="J160" s="131"/>
      <c r="K160" s="131"/>
      <c r="L160" s="131"/>
    </row>
  </sheetData>
  <autoFilter ref="A3:L3" xr:uid="{00000000-0009-0000-0000-000001000000}"/>
  <mergeCells count="9">
    <mergeCell ref="I82:K82"/>
    <mergeCell ref="I33:K33"/>
    <mergeCell ref="I34:K34"/>
    <mergeCell ref="I40:J40"/>
    <mergeCell ref="F1:H1"/>
    <mergeCell ref="J56:J58"/>
    <mergeCell ref="J59:K59"/>
    <mergeCell ref="J76:L76"/>
    <mergeCell ref="F78:H78"/>
  </mergeCells>
  <pageMargins left="0.24" right="0.24" top="0.32" bottom="0.21" header="0.3" footer="0.17"/>
  <pageSetup paperSize="9" scale="7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B2" sqref="B2:E158"/>
    </sheetView>
  </sheetViews>
  <sheetFormatPr defaultColWidth="8.85546875"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59"/>
  <sheetViews>
    <sheetView topLeftCell="D43" zoomScale="115" zoomScaleNormal="115" workbookViewId="0">
      <selection activeCell="F19" sqref="F19"/>
    </sheetView>
  </sheetViews>
  <sheetFormatPr defaultColWidth="35.140625" defaultRowHeight="15" x14ac:dyDescent="0.25"/>
  <cols>
    <col min="1" max="2" width="20.85546875" style="78" hidden="1" customWidth="1"/>
    <col min="3" max="3" width="7.42578125" style="66" hidden="1" customWidth="1"/>
    <col min="4" max="4" width="7.42578125" style="66" customWidth="1"/>
    <col min="5" max="5" width="25.28515625" style="78" bestFit="1" customWidth="1"/>
    <col min="6" max="6" width="29.42578125" style="78" customWidth="1"/>
    <col min="7" max="7" width="57.85546875" style="57" customWidth="1"/>
    <col min="8" max="8" width="8" style="56" customWidth="1"/>
    <col min="9" max="9" width="5.85546875" style="57" customWidth="1"/>
    <col min="10" max="10" width="10.7109375" style="57" customWidth="1"/>
    <col min="11" max="11" width="35.140625" style="57" customWidth="1"/>
    <col min="12" max="12" width="35.140625" style="66"/>
    <col min="13" max="16384" width="35.140625" style="57"/>
  </cols>
  <sheetData>
    <row r="1" spans="1:12" s="56" customFormat="1" ht="21" x14ac:dyDescent="0.35">
      <c r="A1" s="219" t="s">
        <v>283</v>
      </c>
      <c r="B1" s="219"/>
      <c r="C1" s="219"/>
      <c r="D1" s="219"/>
      <c r="E1" s="219"/>
      <c r="F1" s="219"/>
      <c r="G1" s="219"/>
      <c r="I1" s="57"/>
      <c r="J1" s="57"/>
      <c r="K1" s="57"/>
      <c r="L1" s="66"/>
    </row>
    <row r="2" spans="1:12" s="56" customFormat="1" ht="30" x14ac:dyDescent="0.25">
      <c r="A2" s="80" t="s">
        <v>106</v>
      </c>
      <c r="B2" s="80" t="s">
        <v>0</v>
      </c>
      <c r="C2" s="81" t="s">
        <v>282</v>
      </c>
      <c r="D2" s="83"/>
      <c r="E2" s="80" t="s">
        <v>252</v>
      </c>
      <c r="F2" s="80" t="s">
        <v>253</v>
      </c>
      <c r="G2" s="82" t="s">
        <v>1</v>
      </c>
      <c r="I2" s="57"/>
      <c r="J2" s="57"/>
      <c r="K2" s="57"/>
      <c r="L2" s="66"/>
    </row>
    <row r="3" spans="1:12" s="56" customFormat="1" ht="30" x14ac:dyDescent="0.25">
      <c r="A3" s="58" t="s">
        <v>107</v>
      </c>
      <c r="B3" s="58" t="s">
        <v>110</v>
      </c>
      <c r="C3" s="67">
        <v>2</v>
      </c>
      <c r="D3" s="60">
        <v>1</v>
      </c>
      <c r="E3" s="58">
        <v>43955</v>
      </c>
      <c r="F3" s="58">
        <v>44021</v>
      </c>
      <c r="G3" s="84" t="s">
        <v>111</v>
      </c>
      <c r="I3" s="57"/>
      <c r="J3" s="57"/>
      <c r="K3" s="57"/>
      <c r="L3" s="66"/>
    </row>
    <row r="4" spans="1:12" s="56" customFormat="1" ht="33" customHeight="1" x14ac:dyDescent="0.25">
      <c r="A4" s="58"/>
      <c r="B4" s="58"/>
      <c r="C4" s="67"/>
      <c r="D4" s="60">
        <v>1</v>
      </c>
      <c r="E4" s="58">
        <v>43955</v>
      </c>
      <c r="F4" s="58">
        <v>44021</v>
      </c>
      <c r="G4" s="84" t="s">
        <v>319</v>
      </c>
      <c r="I4" s="57"/>
      <c r="J4" s="57"/>
      <c r="K4" s="57"/>
      <c r="L4" s="66"/>
    </row>
    <row r="5" spans="1:12" s="56" customFormat="1" ht="30" x14ac:dyDescent="0.25">
      <c r="A5" s="58" t="s">
        <v>107</v>
      </c>
      <c r="B5" s="58" t="s">
        <v>112</v>
      </c>
      <c r="C5" s="67">
        <v>3</v>
      </c>
      <c r="D5" s="60">
        <v>1</v>
      </c>
      <c r="E5" s="58">
        <v>43955</v>
      </c>
      <c r="F5" s="58">
        <v>44050</v>
      </c>
      <c r="G5" s="84" t="s">
        <v>113</v>
      </c>
      <c r="I5" s="57"/>
      <c r="J5" s="57"/>
      <c r="K5" s="57"/>
      <c r="L5" s="66"/>
    </row>
    <row r="6" spans="1:12" s="56" customFormat="1" x14ac:dyDescent="0.25">
      <c r="A6" s="58"/>
      <c r="B6" s="58"/>
      <c r="C6" s="67"/>
      <c r="D6" s="60">
        <v>2</v>
      </c>
      <c r="E6" s="58">
        <v>43997</v>
      </c>
      <c r="F6" s="58">
        <v>44104</v>
      </c>
      <c r="G6" s="59" t="s">
        <v>109</v>
      </c>
      <c r="I6" s="57"/>
      <c r="J6" s="57"/>
      <c r="K6" s="57"/>
      <c r="L6" s="66"/>
    </row>
    <row r="7" spans="1:12" s="56" customFormat="1" ht="30" x14ac:dyDescent="0.25">
      <c r="A7" s="58" t="s">
        <v>114</v>
      </c>
      <c r="B7" s="58" t="s">
        <v>115</v>
      </c>
      <c r="C7" s="67">
        <v>4</v>
      </c>
      <c r="D7" s="60">
        <v>2</v>
      </c>
      <c r="E7" s="58">
        <v>43997</v>
      </c>
      <c r="F7" s="58">
        <v>44068</v>
      </c>
      <c r="G7" s="59" t="s">
        <v>4</v>
      </c>
      <c r="I7" s="57"/>
      <c r="J7" s="57"/>
      <c r="K7" s="57"/>
      <c r="L7" s="66"/>
    </row>
    <row r="8" spans="1:12" s="56" customFormat="1" ht="30" x14ac:dyDescent="0.25">
      <c r="A8" s="58" t="s">
        <v>110</v>
      </c>
      <c r="B8" s="58"/>
      <c r="C8" s="67">
        <v>5</v>
      </c>
      <c r="D8" s="60">
        <v>3</v>
      </c>
      <c r="E8" s="58">
        <v>44022</v>
      </c>
      <c r="F8" s="58"/>
      <c r="G8" s="86" t="s">
        <v>116</v>
      </c>
      <c r="I8" s="57"/>
      <c r="J8" s="57"/>
      <c r="K8" s="57"/>
      <c r="L8" s="66"/>
    </row>
    <row r="9" spans="1:12" s="56" customFormat="1" ht="30" x14ac:dyDescent="0.25">
      <c r="A9" s="58" t="s">
        <v>117</v>
      </c>
      <c r="B9" s="58"/>
      <c r="C9" s="67">
        <v>6</v>
      </c>
      <c r="D9" s="60">
        <v>3</v>
      </c>
      <c r="E9" s="58">
        <v>44027</v>
      </c>
      <c r="F9" s="58"/>
      <c r="G9" s="59" t="s">
        <v>118</v>
      </c>
      <c r="I9" s="57"/>
      <c r="J9" s="57"/>
      <c r="K9" s="57"/>
      <c r="L9" s="66"/>
    </row>
    <row r="10" spans="1:12" s="56" customFormat="1" ht="30" x14ac:dyDescent="0.25">
      <c r="A10" s="58"/>
      <c r="B10" s="58"/>
      <c r="C10" s="67"/>
      <c r="D10" s="60">
        <v>4</v>
      </c>
      <c r="E10" s="58">
        <v>44028</v>
      </c>
      <c r="F10" s="58"/>
      <c r="G10" s="84" t="s">
        <v>320</v>
      </c>
      <c r="I10" s="57"/>
      <c r="J10" s="57"/>
      <c r="K10" s="57"/>
      <c r="L10" s="66"/>
    </row>
    <row r="11" spans="1:12" s="56" customFormat="1" ht="30" x14ac:dyDescent="0.25">
      <c r="A11" s="58" t="s">
        <v>119</v>
      </c>
      <c r="B11" s="58"/>
      <c r="C11" s="67">
        <v>7</v>
      </c>
      <c r="D11" s="60">
        <v>4</v>
      </c>
      <c r="E11" s="58">
        <v>44028</v>
      </c>
      <c r="F11" s="58"/>
      <c r="G11" s="84" t="s">
        <v>120</v>
      </c>
      <c r="I11" s="57"/>
      <c r="J11" s="57"/>
      <c r="K11" s="57"/>
      <c r="L11" s="66"/>
    </row>
    <row r="12" spans="1:12" s="56" customFormat="1" ht="30" x14ac:dyDescent="0.25">
      <c r="A12" s="58" t="s">
        <v>121</v>
      </c>
      <c r="B12" s="58"/>
      <c r="C12" s="67">
        <v>8</v>
      </c>
      <c r="D12" s="60">
        <v>5</v>
      </c>
      <c r="E12" s="58">
        <v>44029</v>
      </c>
      <c r="F12" s="58"/>
      <c r="G12" s="84" t="s">
        <v>122</v>
      </c>
      <c r="I12" s="57"/>
      <c r="J12" s="57"/>
      <c r="K12" s="57"/>
      <c r="L12" s="66"/>
    </row>
    <row r="13" spans="1:12" s="56" customFormat="1" ht="30" x14ac:dyDescent="0.25">
      <c r="A13" s="58" t="s">
        <v>123</v>
      </c>
      <c r="B13" s="58"/>
      <c r="C13" s="67">
        <v>9</v>
      </c>
      <c r="D13" s="60">
        <v>5</v>
      </c>
      <c r="E13" s="58">
        <v>44029</v>
      </c>
      <c r="F13" s="58"/>
      <c r="G13" s="86" t="s">
        <v>270</v>
      </c>
      <c r="I13" s="57"/>
      <c r="J13" s="57"/>
      <c r="K13" s="57"/>
      <c r="L13" s="66"/>
    </row>
    <row r="14" spans="1:12" s="56" customFormat="1" ht="30" x14ac:dyDescent="0.25">
      <c r="A14" s="58"/>
      <c r="B14" s="58"/>
      <c r="C14" s="67"/>
      <c r="D14" s="60">
        <v>6</v>
      </c>
      <c r="E14" s="58">
        <v>44032</v>
      </c>
      <c r="F14" s="58"/>
      <c r="G14" s="84" t="s">
        <v>321</v>
      </c>
      <c r="I14" s="57"/>
      <c r="J14" s="57"/>
      <c r="K14" s="57"/>
      <c r="L14" s="66"/>
    </row>
    <row r="15" spans="1:12" s="56" customFormat="1" ht="30" x14ac:dyDescent="0.25">
      <c r="A15" s="58" t="s">
        <v>125</v>
      </c>
      <c r="B15" s="58"/>
      <c r="C15" s="67">
        <v>10</v>
      </c>
      <c r="D15" s="60">
        <v>6</v>
      </c>
      <c r="E15" s="58">
        <v>44032</v>
      </c>
      <c r="F15" s="58"/>
      <c r="G15" s="84" t="s">
        <v>311</v>
      </c>
      <c r="I15" s="57"/>
      <c r="J15" s="57"/>
      <c r="K15" s="57"/>
      <c r="L15" s="66"/>
    </row>
    <row r="16" spans="1:12" s="56" customFormat="1" ht="30" x14ac:dyDescent="0.25">
      <c r="A16" s="58"/>
      <c r="B16" s="58"/>
      <c r="C16" s="67"/>
      <c r="D16" s="60">
        <v>7</v>
      </c>
      <c r="E16" s="58">
        <v>44033</v>
      </c>
      <c r="F16" s="58">
        <v>44036</v>
      </c>
      <c r="G16" s="84" t="s">
        <v>314</v>
      </c>
      <c r="I16" s="57"/>
      <c r="J16" s="57"/>
      <c r="K16" s="57"/>
      <c r="L16" s="66"/>
    </row>
    <row r="17" spans="1:12" s="56" customFormat="1" ht="30" x14ac:dyDescent="0.25">
      <c r="A17" s="58" t="s">
        <v>125</v>
      </c>
      <c r="B17" s="58" t="s">
        <v>127</v>
      </c>
      <c r="C17" s="67">
        <v>11</v>
      </c>
      <c r="D17" s="60">
        <v>7</v>
      </c>
      <c r="E17" s="58">
        <v>44033</v>
      </c>
      <c r="F17" s="58">
        <v>44036</v>
      </c>
      <c r="G17" s="84" t="s">
        <v>312</v>
      </c>
      <c r="I17" s="57"/>
      <c r="J17" s="57"/>
      <c r="K17" s="57"/>
      <c r="L17" s="66"/>
    </row>
    <row r="18" spans="1:12" s="56" customFormat="1" ht="30" x14ac:dyDescent="0.25">
      <c r="A18" s="58"/>
      <c r="B18" s="58"/>
      <c r="C18" s="67"/>
      <c r="D18" s="60">
        <v>8</v>
      </c>
      <c r="E18" s="58">
        <v>44039</v>
      </c>
      <c r="F18" s="58">
        <v>44069</v>
      </c>
      <c r="G18" s="84" t="s">
        <v>313</v>
      </c>
      <c r="I18" s="57"/>
      <c r="J18" s="57"/>
      <c r="K18" s="57"/>
      <c r="L18" s="66"/>
    </row>
    <row r="19" spans="1:12" s="56" customFormat="1" ht="30" x14ac:dyDescent="0.25">
      <c r="A19" s="58" t="s">
        <v>129</v>
      </c>
      <c r="B19" s="58" t="s">
        <v>130</v>
      </c>
      <c r="C19" s="67">
        <v>12</v>
      </c>
      <c r="D19" s="60">
        <v>8</v>
      </c>
      <c r="E19" s="58">
        <v>44039</v>
      </c>
      <c r="F19" s="58">
        <v>44069</v>
      </c>
      <c r="G19" s="84" t="s">
        <v>131</v>
      </c>
      <c r="I19" s="57"/>
      <c r="J19" s="57"/>
      <c r="K19" s="57"/>
      <c r="L19" s="66"/>
    </row>
    <row r="20" spans="1:12" s="56" customFormat="1" ht="30" x14ac:dyDescent="0.25">
      <c r="A20" s="58" t="s">
        <v>137</v>
      </c>
      <c r="B20" s="58" t="s">
        <v>138</v>
      </c>
      <c r="C20" s="67">
        <v>12.01</v>
      </c>
      <c r="D20" s="60">
        <v>9</v>
      </c>
      <c r="E20" s="58">
        <v>44043</v>
      </c>
      <c r="F20" s="58">
        <v>44046</v>
      </c>
      <c r="G20" s="59" t="s">
        <v>255</v>
      </c>
      <c r="I20" s="57"/>
      <c r="J20" s="57"/>
      <c r="K20" s="57"/>
      <c r="L20" s="66"/>
    </row>
    <row r="21" spans="1:12" s="56" customFormat="1" ht="30" x14ac:dyDescent="0.25">
      <c r="A21" s="58" t="s">
        <v>132</v>
      </c>
      <c r="B21" s="58" t="s">
        <v>133</v>
      </c>
      <c r="C21" s="67">
        <v>13</v>
      </c>
      <c r="D21" s="60">
        <v>10</v>
      </c>
      <c r="E21" s="58">
        <v>44047</v>
      </c>
      <c r="F21" s="58">
        <v>44060</v>
      </c>
      <c r="G21" s="59" t="s">
        <v>134</v>
      </c>
      <c r="I21" s="57"/>
      <c r="J21" s="57"/>
      <c r="K21" s="57"/>
      <c r="L21" s="66"/>
    </row>
    <row r="22" spans="1:12" s="56" customFormat="1" ht="30" x14ac:dyDescent="0.25">
      <c r="A22" s="58" t="s">
        <v>132</v>
      </c>
      <c r="B22" s="58" t="s">
        <v>135</v>
      </c>
      <c r="C22" s="67">
        <v>14</v>
      </c>
      <c r="D22" s="60">
        <v>11</v>
      </c>
      <c r="E22" s="58">
        <v>44047</v>
      </c>
      <c r="F22" s="58">
        <v>44057</v>
      </c>
      <c r="G22" s="59" t="s">
        <v>136</v>
      </c>
      <c r="I22" s="57"/>
      <c r="J22" s="57"/>
      <c r="K22" s="57"/>
      <c r="L22" s="66"/>
    </row>
    <row r="23" spans="1:12" s="56" customFormat="1" ht="30" x14ac:dyDescent="0.25">
      <c r="A23" s="58"/>
      <c r="B23" s="58"/>
      <c r="C23" s="67"/>
      <c r="D23" s="60">
        <v>11.05</v>
      </c>
      <c r="E23" s="58">
        <v>44064</v>
      </c>
      <c r="F23" s="58"/>
      <c r="G23" s="59" t="s">
        <v>333</v>
      </c>
      <c r="I23" s="57"/>
      <c r="J23" s="57"/>
      <c r="K23" s="57"/>
      <c r="L23" s="66"/>
    </row>
    <row r="24" spans="1:12" s="56" customFormat="1" ht="30" x14ac:dyDescent="0.25">
      <c r="A24" s="58" t="s">
        <v>115</v>
      </c>
      <c r="B24" s="58"/>
      <c r="C24" s="67">
        <v>16</v>
      </c>
      <c r="D24" s="60">
        <v>12</v>
      </c>
      <c r="E24" s="58">
        <v>44067</v>
      </c>
      <c r="F24" s="58"/>
      <c r="G24" s="84" t="s">
        <v>140</v>
      </c>
      <c r="I24" s="57"/>
      <c r="J24" s="57"/>
      <c r="K24" s="57"/>
      <c r="L24" s="66"/>
    </row>
    <row r="25" spans="1:12" s="56" customFormat="1" ht="30" x14ac:dyDescent="0.25">
      <c r="A25" s="58" t="s">
        <v>130</v>
      </c>
      <c r="B25" s="58"/>
      <c r="C25" s="67">
        <v>18</v>
      </c>
      <c r="D25" s="60">
        <v>13</v>
      </c>
      <c r="E25" s="58">
        <v>44071</v>
      </c>
      <c r="F25" s="58"/>
      <c r="G25" s="84" t="s">
        <v>290</v>
      </c>
      <c r="I25" s="57"/>
      <c r="J25" s="57"/>
      <c r="K25" s="57"/>
      <c r="L25" s="66"/>
    </row>
    <row r="26" spans="1:12" s="56" customFormat="1" x14ac:dyDescent="0.25">
      <c r="A26" s="58" t="s">
        <v>146</v>
      </c>
      <c r="B26" s="58"/>
      <c r="C26" s="67">
        <v>18.010000000000002</v>
      </c>
      <c r="D26" s="60">
        <v>13.01</v>
      </c>
      <c r="E26" s="58">
        <v>44073</v>
      </c>
      <c r="F26" s="58"/>
      <c r="G26" s="59" t="s">
        <v>147</v>
      </c>
      <c r="I26" s="57"/>
      <c r="J26" s="57"/>
      <c r="K26" s="57"/>
      <c r="L26" s="66"/>
    </row>
    <row r="27" spans="1:12" s="56" customFormat="1" ht="45" x14ac:dyDescent="0.25">
      <c r="A27" s="58"/>
      <c r="B27" s="58" t="s">
        <v>145</v>
      </c>
      <c r="C27" s="67">
        <v>20</v>
      </c>
      <c r="D27" s="60">
        <v>14</v>
      </c>
      <c r="E27" s="58">
        <v>44074</v>
      </c>
      <c r="F27" s="58"/>
      <c r="G27" s="59" t="s">
        <v>25</v>
      </c>
      <c r="I27" s="57"/>
      <c r="J27" s="57"/>
      <c r="K27" s="57"/>
      <c r="L27" s="66"/>
    </row>
    <row r="28" spans="1:12" s="56" customFormat="1" ht="30" x14ac:dyDescent="0.25">
      <c r="A28" s="58" t="s">
        <v>148</v>
      </c>
      <c r="B28" s="58"/>
      <c r="C28" s="67">
        <v>22</v>
      </c>
      <c r="D28" s="60">
        <v>15</v>
      </c>
      <c r="E28" s="58">
        <v>44075</v>
      </c>
      <c r="F28" s="58"/>
      <c r="G28" s="59" t="s">
        <v>256</v>
      </c>
      <c r="I28" s="57"/>
      <c r="J28" s="57"/>
      <c r="K28" s="57"/>
      <c r="L28" s="66"/>
    </row>
    <row r="29" spans="1:12" s="56" customFormat="1" ht="30" x14ac:dyDescent="0.25">
      <c r="A29" s="58" t="s">
        <v>150</v>
      </c>
      <c r="B29" s="58"/>
      <c r="C29" s="67">
        <v>22</v>
      </c>
      <c r="D29" s="60">
        <v>17</v>
      </c>
      <c r="E29" s="58">
        <v>44076</v>
      </c>
      <c r="F29" s="58"/>
      <c r="G29" s="84" t="s">
        <v>316</v>
      </c>
      <c r="I29" s="57"/>
      <c r="J29" s="57"/>
      <c r="K29" s="57"/>
      <c r="L29" s="66"/>
    </row>
    <row r="30" spans="1:12" s="56" customFormat="1" ht="30" x14ac:dyDescent="0.25">
      <c r="A30" s="58" t="s">
        <v>143</v>
      </c>
      <c r="B30" s="58"/>
      <c r="C30" s="67">
        <v>19</v>
      </c>
      <c r="D30" s="60">
        <v>18</v>
      </c>
      <c r="E30" s="58">
        <v>44077</v>
      </c>
      <c r="F30" s="58"/>
      <c r="G30" s="86" t="s">
        <v>286</v>
      </c>
      <c r="I30" s="57"/>
      <c r="J30" s="57"/>
      <c r="K30" s="57"/>
      <c r="L30" s="66"/>
    </row>
    <row r="31" spans="1:12" s="56" customFormat="1" ht="30" x14ac:dyDescent="0.25">
      <c r="A31" s="58"/>
      <c r="B31" s="58"/>
      <c r="C31" s="67"/>
      <c r="D31" s="60">
        <v>18</v>
      </c>
      <c r="E31" s="58">
        <v>44077</v>
      </c>
      <c r="F31" s="58"/>
      <c r="G31" s="84" t="s">
        <v>315</v>
      </c>
      <c r="I31" s="57"/>
      <c r="J31" s="57"/>
      <c r="K31" s="57"/>
      <c r="L31" s="66"/>
    </row>
    <row r="32" spans="1:12" s="56" customFormat="1" ht="30" x14ac:dyDescent="0.25">
      <c r="A32" s="58" t="s">
        <v>150</v>
      </c>
      <c r="B32" s="58"/>
      <c r="C32" s="67">
        <v>23</v>
      </c>
      <c r="D32" s="60">
        <v>18</v>
      </c>
      <c r="E32" s="58">
        <v>44077</v>
      </c>
      <c r="F32" s="58"/>
      <c r="G32" s="84" t="s">
        <v>151</v>
      </c>
      <c r="I32" s="57"/>
      <c r="J32" s="57"/>
      <c r="K32" s="57"/>
      <c r="L32" s="66"/>
    </row>
    <row r="33" spans="1:10" ht="30" x14ac:dyDescent="0.25">
      <c r="A33" s="58" t="s">
        <v>154</v>
      </c>
      <c r="B33" s="58" t="s">
        <v>155</v>
      </c>
      <c r="C33" s="67">
        <v>26</v>
      </c>
      <c r="D33" s="60">
        <v>18</v>
      </c>
      <c r="E33" s="58">
        <v>44077</v>
      </c>
      <c r="F33" s="58">
        <v>44085</v>
      </c>
      <c r="G33" s="59" t="s">
        <v>156</v>
      </c>
    </row>
    <row r="34" spans="1:10" ht="30" x14ac:dyDescent="0.25">
      <c r="A34" s="58"/>
      <c r="B34" s="58"/>
      <c r="C34" s="67"/>
      <c r="D34" s="60">
        <v>19</v>
      </c>
      <c r="E34" s="58">
        <v>44078</v>
      </c>
      <c r="F34" s="58"/>
      <c r="G34" s="84" t="s">
        <v>317</v>
      </c>
    </row>
    <row r="35" spans="1:10" ht="30" x14ac:dyDescent="0.25">
      <c r="A35" s="58" t="s">
        <v>152</v>
      </c>
      <c r="B35" s="58"/>
      <c r="C35" s="67">
        <v>26.02</v>
      </c>
      <c r="D35" s="60">
        <v>19</v>
      </c>
      <c r="E35" s="58">
        <v>44078</v>
      </c>
      <c r="F35" s="58"/>
      <c r="G35" s="84" t="s">
        <v>153</v>
      </c>
    </row>
    <row r="36" spans="1:10" ht="30" x14ac:dyDescent="0.25">
      <c r="A36" s="58" t="s">
        <v>157</v>
      </c>
      <c r="B36" s="58"/>
      <c r="C36" s="67">
        <v>26.02</v>
      </c>
      <c r="D36" s="60">
        <v>19</v>
      </c>
      <c r="E36" s="58">
        <v>44078</v>
      </c>
      <c r="F36" s="58"/>
      <c r="G36" s="84" t="s">
        <v>159</v>
      </c>
    </row>
    <row r="37" spans="1:10" ht="45" x14ac:dyDescent="0.25">
      <c r="A37" s="58" t="s">
        <v>157</v>
      </c>
      <c r="B37" s="58"/>
      <c r="C37" s="67">
        <v>27</v>
      </c>
      <c r="D37" s="60">
        <v>20</v>
      </c>
      <c r="E37" s="58">
        <v>44081</v>
      </c>
      <c r="F37" s="58"/>
      <c r="G37" s="86" t="s">
        <v>291</v>
      </c>
    </row>
    <row r="38" spans="1:10" ht="45" x14ac:dyDescent="0.25">
      <c r="A38" s="58" t="s">
        <v>160</v>
      </c>
      <c r="B38" s="58" t="s">
        <v>161</v>
      </c>
      <c r="C38" s="67">
        <v>29</v>
      </c>
      <c r="D38" s="60">
        <v>20</v>
      </c>
      <c r="E38" s="58">
        <v>44081</v>
      </c>
      <c r="F38" s="58">
        <v>44089</v>
      </c>
      <c r="G38" s="84" t="s">
        <v>318</v>
      </c>
    </row>
    <row r="39" spans="1:10" ht="30" x14ac:dyDescent="0.25">
      <c r="A39" s="58" t="s">
        <v>161</v>
      </c>
      <c r="B39" s="58"/>
      <c r="C39" s="67">
        <v>30</v>
      </c>
      <c r="D39" s="60">
        <v>21</v>
      </c>
      <c r="E39" s="58">
        <v>44085</v>
      </c>
      <c r="F39" s="58"/>
      <c r="G39" s="86" t="s">
        <v>271</v>
      </c>
    </row>
    <row r="40" spans="1:10" ht="30" x14ac:dyDescent="0.25">
      <c r="A40" s="58"/>
      <c r="B40" s="58"/>
      <c r="C40" s="67">
        <v>30.14</v>
      </c>
      <c r="D40" s="60">
        <v>22</v>
      </c>
      <c r="E40" s="58">
        <v>44088</v>
      </c>
      <c r="F40" s="58">
        <v>44090</v>
      </c>
      <c r="G40" s="59" t="s">
        <v>173</v>
      </c>
    </row>
    <row r="41" spans="1:10" ht="30" x14ac:dyDescent="0.25">
      <c r="A41" s="58" t="s">
        <v>164</v>
      </c>
      <c r="B41" s="58" t="s">
        <v>155</v>
      </c>
      <c r="C41" s="67">
        <v>31</v>
      </c>
      <c r="D41" s="60">
        <v>23</v>
      </c>
      <c r="E41" s="58">
        <v>44090</v>
      </c>
      <c r="F41" s="58">
        <v>44092</v>
      </c>
      <c r="G41" s="59" t="s">
        <v>165</v>
      </c>
    </row>
    <row r="42" spans="1:10" ht="30" x14ac:dyDescent="0.25">
      <c r="A42" s="58" t="s">
        <v>164</v>
      </c>
      <c r="B42" s="58" t="s">
        <v>166</v>
      </c>
      <c r="C42" s="67">
        <v>32</v>
      </c>
      <c r="D42" s="60">
        <v>24</v>
      </c>
      <c r="E42" s="58">
        <v>44095</v>
      </c>
      <c r="F42" s="58">
        <v>44148</v>
      </c>
      <c r="G42" s="86" t="s">
        <v>167</v>
      </c>
    </row>
    <row r="43" spans="1:10" x14ac:dyDescent="0.25">
      <c r="A43" s="58">
        <v>43731</v>
      </c>
      <c r="B43" s="58" t="s">
        <v>169</v>
      </c>
      <c r="C43" s="67">
        <v>34</v>
      </c>
      <c r="D43" s="60">
        <v>24</v>
      </c>
      <c r="E43" s="58">
        <v>44095</v>
      </c>
      <c r="F43" s="58">
        <v>44190</v>
      </c>
      <c r="G43" s="86" t="s">
        <v>170</v>
      </c>
      <c r="H43" s="66">
        <f>_xlfn.DAYS(F43,E43)/7</f>
        <v>13.571428571428571</v>
      </c>
      <c r="I43" s="57" t="s">
        <v>287</v>
      </c>
      <c r="J43" s="66" t="e">
        <f>_xlfn.DAYS(#REF!,#REF!)/7</f>
        <v>#REF!</v>
      </c>
    </row>
    <row r="44" spans="1:10" ht="30" x14ac:dyDescent="0.25">
      <c r="A44" s="58" t="s">
        <v>168</v>
      </c>
      <c r="B44" s="58" t="s">
        <v>171</v>
      </c>
      <c r="C44" s="67">
        <v>35</v>
      </c>
      <c r="D44" s="60">
        <v>24</v>
      </c>
      <c r="E44" s="58">
        <v>44095</v>
      </c>
      <c r="F44" s="58">
        <v>44204</v>
      </c>
      <c r="G44" s="86" t="s">
        <v>36</v>
      </c>
      <c r="H44" s="66">
        <f>_xlfn.DAYS(F44,E44)/7</f>
        <v>15.571428571428571</v>
      </c>
      <c r="I44" s="57" t="s">
        <v>287</v>
      </c>
      <c r="J44" s="66" t="e">
        <f>_xlfn.DAYS(#REF!,#REF!)/7</f>
        <v>#REF!</v>
      </c>
    </row>
    <row r="45" spans="1:10" ht="30" x14ac:dyDescent="0.25">
      <c r="A45" s="58" t="s">
        <v>174</v>
      </c>
      <c r="B45" s="58" t="s">
        <v>108</v>
      </c>
      <c r="C45" s="67">
        <v>37</v>
      </c>
      <c r="D45" s="60">
        <v>25</v>
      </c>
      <c r="E45" s="58">
        <v>44102</v>
      </c>
      <c r="F45" s="58">
        <v>44104</v>
      </c>
      <c r="G45" s="59" t="s">
        <v>39</v>
      </c>
    </row>
    <row r="46" spans="1:10" ht="30" x14ac:dyDescent="0.25">
      <c r="A46" s="58"/>
      <c r="B46" s="58" t="s">
        <v>175</v>
      </c>
      <c r="C46" s="67">
        <v>38</v>
      </c>
      <c r="D46" s="60">
        <v>26</v>
      </c>
      <c r="E46" s="58">
        <v>44116</v>
      </c>
      <c r="F46" s="58"/>
      <c r="G46" s="59" t="s">
        <v>41</v>
      </c>
    </row>
    <row r="47" spans="1:10" ht="45" x14ac:dyDescent="0.25">
      <c r="A47" s="58" t="s">
        <v>176</v>
      </c>
      <c r="B47" s="58"/>
      <c r="C47" s="67">
        <v>39</v>
      </c>
      <c r="D47" s="60">
        <v>27</v>
      </c>
      <c r="E47" s="58">
        <v>44119</v>
      </c>
      <c r="F47" s="58"/>
      <c r="G47" s="86" t="s">
        <v>51</v>
      </c>
    </row>
    <row r="48" spans="1:10" x14ac:dyDescent="0.25">
      <c r="A48" s="58"/>
      <c r="B48" s="58" t="s">
        <v>177</v>
      </c>
      <c r="C48" s="67">
        <v>40</v>
      </c>
      <c r="D48" s="60">
        <v>28</v>
      </c>
      <c r="E48" s="58">
        <v>44120</v>
      </c>
      <c r="F48" s="58"/>
      <c r="G48" s="59" t="s">
        <v>43</v>
      </c>
      <c r="H48" s="66">
        <f>_xlfn.DAYS(E48,E43)/7</f>
        <v>3.5714285714285716</v>
      </c>
      <c r="I48" s="57" t="s">
        <v>287</v>
      </c>
      <c r="J48" s="66"/>
    </row>
    <row r="49" spans="1:9" ht="30" x14ac:dyDescent="0.25">
      <c r="A49" s="58" t="s">
        <v>178</v>
      </c>
      <c r="B49" s="58"/>
      <c r="C49" s="67">
        <v>41</v>
      </c>
      <c r="D49" s="60">
        <v>29</v>
      </c>
      <c r="E49" s="58">
        <v>44133</v>
      </c>
      <c r="F49" s="58"/>
      <c r="G49" s="59" t="s">
        <v>241</v>
      </c>
    </row>
    <row r="50" spans="1:9" ht="41.25" customHeight="1" x14ac:dyDescent="0.25">
      <c r="A50" s="58"/>
      <c r="B50" s="58"/>
      <c r="C50" s="67"/>
      <c r="D50" s="60">
        <v>30</v>
      </c>
      <c r="E50" s="58">
        <v>44144</v>
      </c>
      <c r="F50" s="58"/>
      <c r="G50" s="84" t="s">
        <v>49</v>
      </c>
      <c r="H50" s="66"/>
    </row>
    <row r="51" spans="1:9" x14ac:dyDescent="0.25">
      <c r="A51" s="58" t="s">
        <v>180</v>
      </c>
      <c r="B51" s="58"/>
      <c r="C51" s="67">
        <v>42</v>
      </c>
      <c r="D51" s="60">
        <v>31</v>
      </c>
      <c r="E51" s="58">
        <v>44145</v>
      </c>
      <c r="F51" s="58"/>
      <c r="G51" s="59" t="s">
        <v>181</v>
      </c>
    </row>
    <row r="52" spans="1:9" ht="30" x14ac:dyDescent="0.25">
      <c r="A52" s="58" t="s">
        <v>182</v>
      </c>
      <c r="B52" s="58" t="s">
        <v>183</v>
      </c>
      <c r="C52" s="67">
        <v>43</v>
      </c>
      <c r="D52" s="60">
        <v>32</v>
      </c>
      <c r="E52" s="58">
        <v>44158</v>
      </c>
      <c r="F52" s="58">
        <v>44211</v>
      </c>
      <c r="G52" s="86" t="s">
        <v>184</v>
      </c>
    </row>
    <row r="53" spans="1:9" ht="30" x14ac:dyDescent="0.25">
      <c r="A53" s="58"/>
      <c r="B53" s="58" t="s">
        <v>185</v>
      </c>
      <c r="C53" s="67">
        <v>44</v>
      </c>
      <c r="D53" s="60">
        <v>33</v>
      </c>
      <c r="E53" s="58">
        <v>44162</v>
      </c>
      <c r="F53" s="58"/>
      <c r="G53" s="59" t="s">
        <v>53</v>
      </c>
      <c r="H53" s="66">
        <f>_xlfn.DAYS(E53,E43)/7</f>
        <v>9.5714285714285712</v>
      </c>
      <c r="I53" s="57" t="s">
        <v>287</v>
      </c>
    </row>
    <row r="54" spans="1:9" ht="45" x14ac:dyDescent="0.25">
      <c r="A54" s="58"/>
      <c r="B54" s="58" t="s">
        <v>185</v>
      </c>
      <c r="C54" s="67">
        <v>45</v>
      </c>
      <c r="D54" s="60">
        <v>33</v>
      </c>
      <c r="E54" s="58">
        <v>44162</v>
      </c>
      <c r="F54" s="58"/>
      <c r="G54" s="59" t="s">
        <v>310</v>
      </c>
    </row>
    <row r="55" spans="1:9" ht="30" x14ac:dyDescent="0.25">
      <c r="A55" s="58" t="s">
        <v>187</v>
      </c>
      <c r="B55" s="58" t="s">
        <v>169</v>
      </c>
      <c r="C55" s="67">
        <v>47</v>
      </c>
      <c r="D55" s="60">
        <v>35</v>
      </c>
      <c r="E55" s="58">
        <v>44166</v>
      </c>
      <c r="F55" s="58">
        <v>44190</v>
      </c>
      <c r="G55" s="59" t="s">
        <v>188</v>
      </c>
    </row>
    <row r="56" spans="1:9" x14ac:dyDescent="0.25">
      <c r="A56" s="58"/>
      <c r="B56" s="58" t="s">
        <v>169</v>
      </c>
      <c r="C56" s="67">
        <v>48</v>
      </c>
      <c r="D56" s="60">
        <v>36</v>
      </c>
      <c r="E56" s="58">
        <v>44190</v>
      </c>
      <c r="F56" s="58"/>
      <c r="G56" s="84" t="s">
        <v>189</v>
      </c>
    </row>
    <row r="57" spans="1:9" x14ac:dyDescent="0.25">
      <c r="A57" s="58"/>
      <c r="B57" s="58" t="s">
        <v>169</v>
      </c>
      <c r="C57" s="67">
        <v>49</v>
      </c>
      <c r="D57" s="60">
        <v>36</v>
      </c>
      <c r="E57" s="58">
        <v>44190</v>
      </c>
      <c r="F57" s="58"/>
      <c r="G57" s="59" t="s">
        <v>63</v>
      </c>
    </row>
    <row r="58" spans="1:9" x14ac:dyDescent="0.25">
      <c r="A58" s="58"/>
      <c r="B58" s="58" t="s">
        <v>169</v>
      </c>
      <c r="C58" s="67">
        <v>51</v>
      </c>
      <c r="D58" s="60">
        <v>36.4</v>
      </c>
      <c r="E58" s="58">
        <v>44193</v>
      </c>
      <c r="F58" s="58">
        <v>44208</v>
      </c>
      <c r="G58" s="59" t="s">
        <v>293</v>
      </c>
      <c r="H58" s="66">
        <f>_xlfn.DAYS(F58,E58)/7</f>
        <v>2.1428571428571428</v>
      </c>
      <c r="I58" s="57" t="s">
        <v>287</v>
      </c>
    </row>
    <row r="59" spans="1:9" x14ac:dyDescent="0.25">
      <c r="A59" s="58"/>
      <c r="B59" s="58" t="s">
        <v>185</v>
      </c>
      <c r="C59" s="67">
        <v>46</v>
      </c>
      <c r="D59" s="60">
        <v>36.5</v>
      </c>
      <c r="E59" s="58">
        <v>44195</v>
      </c>
      <c r="F59" s="58"/>
      <c r="G59" s="84" t="s">
        <v>186</v>
      </c>
    </row>
    <row r="60" spans="1:9" ht="30" x14ac:dyDescent="0.25">
      <c r="A60" s="58"/>
      <c r="B60" s="58" t="s">
        <v>169</v>
      </c>
      <c r="C60" s="67">
        <v>50</v>
      </c>
      <c r="D60" s="60">
        <v>37</v>
      </c>
      <c r="E60" s="58">
        <v>44196</v>
      </c>
      <c r="F60" s="58"/>
      <c r="G60" s="84" t="s">
        <v>190</v>
      </c>
    </row>
    <row r="61" spans="1:9" ht="30" x14ac:dyDescent="0.25">
      <c r="A61" s="58" t="s">
        <v>193</v>
      </c>
      <c r="B61" s="58" t="s">
        <v>171</v>
      </c>
      <c r="C61" s="67">
        <v>51.01</v>
      </c>
      <c r="D61" s="60">
        <v>37</v>
      </c>
      <c r="E61" s="58">
        <v>44196</v>
      </c>
      <c r="F61" s="58"/>
      <c r="G61" s="84" t="s">
        <v>75</v>
      </c>
    </row>
    <row r="62" spans="1:9" ht="30" x14ac:dyDescent="0.25">
      <c r="A62" s="58" t="s">
        <v>191</v>
      </c>
      <c r="B62" s="58"/>
      <c r="C62" s="67">
        <v>52</v>
      </c>
      <c r="D62" s="60">
        <v>40</v>
      </c>
      <c r="E62" s="58">
        <v>44197</v>
      </c>
      <c r="F62" s="58"/>
      <c r="G62" s="59" t="s">
        <v>192</v>
      </c>
    </row>
    <row r="63" spans="1:9" ht="30" x14ac:dyDescent="0.25">
      <c r="A63" s="58"/>
      <c r="B63" s="58" t="s">
        <v>171</v>
      </c>
      <c r="C63" s="67">
        <v>53</v>
      </c>
      <c r="D63" s="60">
        <v>41</v>
      </c>
      <c r="E63" s="58">
        <v>44204</v>
      </c>
      <c r="F63" s="58"/>
      <c r="G63" s="59" t="s">
        <v>78</v>
      </c>
    </row>
    <row r="64" spans="1:9" x14ac:dyDescent="0.25">
      <c r="A64" s="58" t="s">
        <v>6</v>
      </c>
      <c r="B64" s="58" t="s">
        <v>9</v>
      </c>
      <c r="C64" s="67">
        <v>54</v>
      </c>
      <c r="D64" s="60">
        <v>42</v>
      </c>
      <c r="E64" s="58">
        <v>44209</v>
      </c>
      <c r="F64" s="58">
        <v>44211</v>
      </c>
      <c r="G64" s="59" t="s">
        <v>83</v>
      </c>
    </row>
    <row r="65" spans="1:12" ht="30" x14ac:dyDescent="0.25">
      <c r="A65" s="58"/>
      <c r="B65" s="58" t="s">
        <v>9</v>
      </c>
      <c r="C65" s="67">
        <v>56</v>
      </c>
      <c r="D65" s="60">
        <v>43</v>
      </c>
      <c r="E65" s="58">
        <v>44211</v>
      </c>
      <c r="F65" s="58"/>
      <c r="G65" s="59" t="s">
        <v>259</v>
      </c>
    </row>
    <row r="66" spans="1:12" ht="30" x14ac:dyDescent="0.25">
      <c r="A66" s="58">
        <v>43852</v>
      </c>
      <c r="B66" s="58"/>
      <c r="C66" s="67">
        <v>58</v>
      </c>
      <c r="D66" s="60">
        <v>44</v>
      </c>
      <c r="E66" s="58">
        <v>44212</v>
      </c>
      <c r="F66" s="58"/>
      <c r="G66" s="59" t="s">
        <v>260</v>
      </c>
    </row>
    <row r="67" spans="1:12" x14ac:dyDescent="0.25">
      <c r="A67" s="58"/>
      <c r="B67" s="58"/>
      <c r="C67" s="67"/>
      <c r="D67" s="60">
        <v>45</v>
      </c>
      <c r="E67" s="58">
        <v>44214</v>
      </c>
      <c r="F67" s="58">
        <v>44218</v>
      </c>
      <c r="G67" s="59" t="s">
        <v>243</v>
      </c>
      <c r="H67" s="66">
        <f>_xlfn.DAYS(F67,E67)/7</f>
        <v>0.5714285714285714</v>
      </c>
      <c r="I67" s="57" t="s">
        <v>287</v>
      </c>
    </row>
    <row r="68" spans="1:12" ht="30" x14ac:dyDescent="0.25">
      <c r="A68" s="58" t="s">
        <v>18</v>
      </c>
      <c r="B68" s="58" t="s">
        <v>24</v>
      </c>
      <c r="C68" s="67">
        <v>58.01</v>
      </c>
      <c r="D68" s="60">
        <v>45</v>
      </c>
      <c r="E68" s="87">
        <v>44214</v>
      </c>
      <c r="F68" s="87">
        <v>44215</v>
      </c>
      <c r="G68" s="88" t="s">
        <v>242</v>
      </c>
      <c r="H68" s="66"/>
    </row>
    <row r="69" spans="1:12" x14ac:dyDescent="0.25">
      <c r="A69" s="58"/>
      <c r="B69" s="58" t="s">
        <v>16</v>
      </c>
      <c r="C69" s="67">
        <v>63</v>
      </c>
      <c r="D69" s="60">
        <v>46</v>
      </c>
      <c r="E69" s="58">
        <v>44217</v>
      </c>
      <c r="F69" s="58">
        <v>44218</v>
      </c>
      <c r="G69" s="59" t="s">
        <v>199</v>
      </c>
    </row>
    <row r="70" spans="1:12" ht="30" x14ac:dyDescent="0.25">
      <c r="A70" s="58" t="s">
        <v>14</v>
      </c>
      <c r="B70" s="58"/>
      <c r="C70" s="67">
        <v>59</v>
      </c>
      <c r="D70" s="60">
        <v>47</v>
      </c>
      <c r="E70" s="58">
        <v>44218</v>
      </c>
      <c r="F70" s="58"/>
      <c r="G70" s="59" t="s">
        <v>294</v>
      </c>
    </row>
    <row r="71" spans="1:12" ht="30" x14ac:dyDescent="0.25">
      <c r="A71" s="58"/>
      <c r="B71" s="58"/>
      <c r="C71" s="67">
        <v>61</v>
      </c>
      <c r="D71" s="60">
        <v>47</v>
      </c>
      <c r="E71" s="58">
        <v>44218</v>
      </c>
      <c r="F71" s="58"/>
      <c r="G71" s="84" t="s">
        <v>201</v>
      </c>
      <c r="H71" s="66"/>
    </row>
    <row r="72" spans="1:12" ht="30" x14ac:dyDescent="0.25">
      <c r="A72" s="58"/>
      <c r="B72" s="58" t="s">
        <v>200</v>
      </c>
      <c r="C72" s="67">
        <v>64</v>
      </c>
      <c r="D72" s="60">
        <v>48</v>
      </c>
      <c r="E72" s="58">
        <v>44221</v>
      </c>
      <c r="F72" s="58"/>
      <c r="G72" s="59" t="s">
        <v>94</v>
      </c>
    </row>
    <row r="73" spans="1:12" ht="30" x14ac:dyDescent="0.25">
      <c r="A73" s="58"/>
      <c r="B73" s="58"/>
      <c r="C73" s="67"/>
      <c r="D73" s="60">
        <v>49</v>
      </c>
      <c r="E73" s="58">
        <v>44227</v>
      </c>
      <c r="F73" s="58"/>
      <c r="G73" s="59" t="s">
        <v>203</v>
      </c>
      <c r="H73" s="66">
        <f>_xlfn.DAYS(E73,E66)</f>
        <v>15</v>
      </c>
      <c r="I73" s="74" t="s">
        <v>288</v>
      </c>
      <c r="J73" s="74"/>
      <c r="K73" s="74"/>
      <c r="L73" s="85"/>
    </row>
    <row r="74" spans="1:12" s="74" customFormat="1" ht="30" x14ac:dyDescent="0.25">
      <c r="A74" s="65"/>
      <c r="B74" s="65" t="s">
        <v>22</v>
      </c>
      <c r="C74" s="73">
        <v>65</v>
      </c>
      <c r="D74" s="60">
        <v>50</v>
      </c>
      <c r="E74" s="87">
        <v>44228</v>
      </c>
      <c r="F74" s="87"/>
      <c r="G74" s="88" t="s">
        <v>202</v>
      </c>
      <c r="H74" s="66">
        <f>_xlfn.DAYS(E74,E67)</f>
        <v>14</v>
      </c>
      <c r="I74" s="57" t="s">
        <v>288</v>
      </c>
      <c r="J74" s="57"/>
      <c r="K74" s="57"/>
      <c r="L74" s="66"/>
    </row>
    <row r="75" spans="1:12" s="74" customFormat="1" x14ac:dyDescent="0.25">
      <c r="A75" s="65"/>
      <c r="B75" s="65"/>
      <c r="C75" s="73"/>
      <c r="D75" s="73"/>
      <c r="E75" s="65"/>
      <c r="F75" s="65"/>
      <c r="H75" s="73"/>
      <c r="L75" s="85"/>
    </row>
    <row r="76" spans="1:12" s="74" customFormat="1" ht="21" x14ac:dyDescent="0.35">
      <c r="A76" s="220" t="s">
        <v>284</v>
      </c>
      <c r="B76" s="220"/>
      <c r="C76" s="220"/>
      <c r="D76" s="220"/>
      <c r="E76" s="220"/>
      <c r="F76" s="220"/>
      <c r="G76" s="220"/>
      <c r="H76" s="73"/>
      <c r="L76" s="85"/>
    </row>
    <row r="77" spans="1:12" s="74" customFormat="1" ht="30" x14ac:dyDescent="0.25">
      <c r="A77" s="80" t="s">
        <v>106</v>
      </c>
      <c r="B77" s="80" t="s">
        <v>0</v>
      </c>
      <c r="C77" s="83" t="s">
        <v>282</v>
      </c>
      <c r="D77" s="83"/>
      <c r="E77" s="80" t="s">
        <v>252</v>
      </c>
      <c r="F77" s="80" t="s">
        <v>253</v>
      </c>
      <c r="G77" s="82" t="s">
        <v>1</v>
      </c>
      <c r="H77" s="73"/>
      <c r="L77" s="85"/>
    </row>
    <row r="78" spans="1:12" x14ac:dyDescent="0.25">
      <c r="A78" s="58"/>
      <c r="B78" s="58"/>
      <c r="C78" s="60"/>
      <c r="D78" s="60">
        <v>0.9</v>
      </c>
      <c r="E78" s="58">
        <v>44193</v>
      </c>
      <c r="F78" s="58">
        <v>44239</v>
      </c>
      <c r="G78" s="84" t="s">
        <v>297</v>
      </c>
    </row>
    <row r="79" spans="1:12" ht="30" x14ac:dyDescent="0.25">
      <c r="A79" s="58">
        <v>44215</v>
      </c>
      <c r="B79" s="58" t="s">
        <v>3</v>
      </c>
      <c r="C79" s="60">
        <v>51.05</v>
      </c>
      <c r="D79" s="60">
        <v>1</v>
      </c>
      <c r="E79" s="58">
        <v>44194</v>
      </c>
      <c r="F79" s="58">
        <v>44218</v>
      </c>
      <c r="G79" s="84" t="s">
        <v>267</v>
      </c>
    </row>
    <row r="80" spans="1:12" x14ac:dyDescent="0.25">
      <c r="A80" s="58" t="s">
        <v>5</v>
      </c>
      <c r="B80" s="58" t="s">
        <v>6</v>
      </c>
      <c r="C80" s="60">
        <v>52.01</v>
      </c>
      <c r="D80" s="60">
        <v>2</v>
      </c>
      <c r="E80" s="58">
        <v>44200</v>
      </c>
      <c r="F80" s="58">
        <v>44211</v>
      </c>
      <c r="G80" s="84" t="s">
        <v>7</v>
      </c>
    </row>
    <row r="81" spans="1:12" s="56" customFormat="1" ht="45" x14ac:dyDescent="0.25">
      <c r="A81" s="58"/>
      <c r="B81" s="58" t="s">
        <v>6</v>
      </c>
      <c r="C81" s="60">
        <v>54.01</v>
      </c>
      <c r="D81" s="60">
        <v>3</v>
      </c>
      <c r="E81" s="58">
        <v>44209</v>
      </c>
      <c r="F81" s="58"/>
      <c r="G81" s="84" t="s">
        <v>323</v>
      </c>
      <c r="I81" s="57"/>
      <c r="J81" s="57"/>
      <c r="K81" s="57"/>
      <c r="L81" s="66"/>
    </row>
    <row r="82" spans="1:12" s="56" customFormat="1" x14ac:dyDescent="0.25">
      <c r="A82" s="58" t="s">
        <v>9</v>
      </c>
      <c r="B82" s="58"/>
      <c r="C82" s="60">
        <v>71</v>
      </c>
      <c r="D82" s="60">
        <v>4</v>
      </c>
      <c r="E82" s="58">
        <v>44214</v>
      </c>
      <c r="F82" s="58"/>
      <c r="G82" s="84" t="s">
        <v>10</v>
      </c>
      <c r="I82" s="57"/>
      <c r="J82" s="57"/>
      <c r="K82" s="57"/>
      <c r="L82" s="66"/>
    </row>
    <row r="83" spans="1:12" s="56" customFormat="1" x14ac:dyDescent="0.25">
      <c r="A83" s="58"/>
      <c r="B83" s="58"/>
      <c r="C83" s="60"/>
      <c r="D83" s="60">
        <v>4</v>
      </c>
      <c r="E83" s="58">
        <v>44214</v>
      </c>
      <c r="F83" s="58"/>
      <c r="G83" s="84" t="s">
        <v>322</v>
      </c>
      <c r="I83" s="57"/>
      <c r="J83" s="57"/>
      <c r="K83" s="57"/>
      <c r="L83" s="66"/>
    </row>
    <row r="84" spans="1:12" s="56" customFormat="1" ht="33" customHeight="1" x14ac:dyDescent="0.25">
      <c r="A84" s="58">
        <v>44215</v>
      </c>
      <c r="B84" s="58" t="s">
        <v>3</v>
      </c>
      <c r="C84" s="60">
        <v>72</v>
      </c>
      <c r="D84" s="60">
        <v>5</v>
      </c>
      <c r="E84" s="58">
        <v>44215</v>
      </c>
      <c r="F84" s="58">
        <v>44218</v>
      </c>
      <c r="G84" s="84" t="s">
        <v>266</v>
      </c>
      <c r="I84" s="57"/>
      <c r="J84" s="57"/>
      <c r="K84" s="57"/>
      <c r="L84" s="66"/>
    </row>
    <row r="85" spans="1:12" s="56" customFormat="1" x14ac:dyDescent="0.25">
      <c r="A85" s="58" t="s">
        <v>11</v>
      </c>
      <c r="B85" s="58"/>
      <c r="C85" s="60">
        <v>72</v>
      </c>
      <c r="D85" s="60">
        <v>6</v>
      </c>
      <c r="E85" s="58">
        <v>44215</v>
      </c>
      <c r="F85" s="58"/>
      <c r="G85" s="84" t="s">
        <v>12</v>
      </c>
      <c r="I85" s="57"/>
      <c r="J85" s="57"/>
      <c r="K85" s="57"/>
      <c r="L85" s="66"/>
    </row>
    <row r="86" spans="1:12" s="56" customFormat="1" ht="45" x14ac:dyDescent="0.25">
      <c r="A86" s="58"/>
      <c r="B86" s="58" t="s">
        <v>18</v>
      </c>
      <c r="C86" s="60">
        <v>76</v>
      </c>
      <c r="D86" s="60">
        <v>7</v>
      </c>
      <c r="E86" s="58">
        <v>44218</v>
      </c>
      <c r="F86" s="58"/>
      <c r="G86" s="84" t="s">
        <v>19</v>
      </c>
      <c r="I86" s="57"/>
      <c r="J86" s="57"/>
      <c r="K86" s="57"/>
      <c r="L86" s="66"/>
    </row>
    <row r="87" spans="1:12" s="56" customFormat="1" ht="30" x14ac:dyDescent="0.25">
      <c r="A87" s="58"/>
      <c r="B87" s="58"/>
      <c r="C87" s="60"/>
      <c r="D87" s="60">
        <v>7</v>
      </c>
      <c r="E87" s="58">
        <v>44218</v>
      </c>
      <c r="F87" s="58"/>
      <c r="G87" s="84" t="s">
        <v>304</v>
      </c>
      <c r="I87" s="57"/>
      <c r="J87" s="57"/>
      <c r="K87" s="57"/>
      <c r="L87" s="66"/>
    </row>
    <row r="88" spans="1:12" s="56" customFormat="1" ht="45" x14ac:dyDescent="0.25">
      <c r="A88" s="58"/>
      <c r="B88" s="58"/>
      <c r="C88" s="60"/>
      <c r="D88" s="60">
        <v>8</v>
      </c>
      <c r="E88" s="58">
        <v>44218</v>
      </c>
      <c r="F88" s="58"/>
      <c r="G88" s="84" t="s">
        <v>19</v>
      </c>
      <c r="I88" s="57"/>
      <c r="J88" s="57"/>
      <c r="K88" s="57"/>
      <c r="L88" s="66"/>
    </row>
    <row r="89" spans="1:12" s="56" customFormat="1" ht="30" x14ac:dyDescent="0.25">
      <c r="A89" s="58"/>
      <c r="B89" s="58"/>
      <c r="C89" s="60"/>
      <c r="D89" s="60">
        <v>9</v>
      </c>
      <c r="E89" s="58">
        <v>44221</v>
      </c>
      <c r="F89" s="58"/>
      <c r="G89" s="84" t="s">
        <v>309</v>
      </c>
      <c r="I89" s="57"/>
      <c r="J89" s="57"/>
      <c r="K89" s="57"/>
      <c r="L89" s="66"/>
    </row>
    <row r="90" spans="1:12" s="56" customFormat="1" ht="30" x14ac:dyDescent="0.25">
      <c r="A90" s="58"/>
      <c r="B90" s="58"/>
      <c r="C90" s="60"/>
      <c r="D90" s="60">
        <v>9</v>
      </c>
      <c r="E90" s="58">
        <v>44221</v>
      </c>
      <c r="F90" s="58"/>
      <c r="G90" s="84" t="s">
        <v>17</v>
      </c>
      <c r="I90" s="57"/>
      <c r="J90" s="57"/>
      <c r="K90" s="57"/>
      <c r="L90" s="66"/>
    </row>
    <row r="91" spans="1:12" s="56" customFormat="1" ht="30" x14ac:dyDescent="0.25">
      <c r="A91" s="58" t="s">
        <v>21</v>
      </c>
      <c r="B91" s="58" t="s">
        <v>22</v>
      </c>
      <c r="C91" s="60">
        <v>78</v>
      </c>
      <c r="D91" s="60">
        <v>10</v>
      </c>
      <c r="E91" s="58">
        <v>44223</v>
      </c>
      <c r="F91" s="58">
        <v>44225</v>
      </c>
      <c r="G91" s="84" t="s">
        <v>23</v>
      </c>
      <c r="I91" s="57"/>
      <c r="J91" s="57"/>
      <c r="K91" s="57"/>
      <c r="L91" s="66"/>
    </row>
    <row r="92" spans="1:12" s="56" customFormat="1" ht="30" x14ac:dyDescent="0.25">
      <c r="A92" s="58"/>
      <c r="B92" s="58"/>
      <c r="C92" s="60"/>
      <c r="D92" s="60">
        <v>10</v>
      </c>
      <c r="E92" s="58">
        <v>44223</v>
      </c>
      <c r="F92" s="58"/>
      <c r="G92" s="86" t="s">
        <v>302</v>
      </c>
      <c r="I92" s="57"/>
      <c r="J92" s="57"/>
      <c r="K92" s="57"/>
      <c r="L92" s="66"/>
    </row>
    <row r="93" spans="1:12" s="56" customFormat="1" ht="30" x14ac:dyDescent="0.25">
      <c r="A93" s="58" t="s">
        <v>30</v>
      </c>
      <c r="B93" s="58" t="s">
        <v>28</v>
      </c>
      <c r="C93" s="60">
        <v>82</v>
      </c>
      <c r="D93" s="60">
        <v>10</v>
      </c>
      <c r="E93" s="58">
        <v>44223</v>
      </c>
      <c r="F93" s="58">
        <v>44225</v>
      </c>
      <c r="G93" s="59" t="s">
        <v>295</v>
      </c>
      <c r="I93" s="57"/>
      <c r="J93" s="57"/>
      <c r="K93" s="57"/>
      <c r="L93" s="66"/>
    </row>
    <row r="94" spans="1:12" s="56" customFormat="1" ht="45" x14ac:dyDescent="0.25">
      <c r="A94" s="58" t="s">
        <v>24</v>
      </c>
      <c r="B94" s="58"/>
      <c r="C94" s="60">
        <v>79</v>
      </c>
      <c r="D94" s="60">
        <v>11</v>
      </c>
      <c r="E94" s="58">
        <v>44224</v>
      </c>
      <c r="F94" s="58"/>
      <c r="G94" s="59" t="s">
        <v>25</v>
      </c>
      <c r="I94" s="57"/>
      <c r="J94" s="57"/>
      <c r="K94" s="57"/>
      <c r="L94" s="66"/>
    </row>
    <row r="95" spans="1:12" s="56" customFormat="1" ht="30" x14ac:dyDescent="0.25">
      <c r="A95" s="58" t="s">
        <v>22</v>
      </c>
      <c r="B95" s="58"/>
      <c r="C95" s="60">
        <v>80</v>
      </c>
      <c r="D95" s="60">
        <v>12</v>
      </c>
      <c r="E95" s="58">
        <v>44225</v>
      </c>
      <c r="F95" s="58"/>
      <c r="G95" s="59" t="s">
        <v>256</v>
      </c>
      <c r="I95" s="57"/>
      <c r="J95" s="57"/>
      <c r="K95" s="57"/>
      <c r="L95" s="66"/>
    </row>
    <row r="96" spans="1:12" s="56" customFormat="1" ht="30" x14ac:dyDescent="0.25">
      <c r="A96" s="58" t="s">
        <v>27</v>
      </c>
      <c r="B96" s="58" t="s">
        <v>28</v>
      </c>
      <c r="C96" s="60">
        <v>81</v>
      </c>
      <c r="D96" s="60">
        <v>15</v>
      </c>
      <c r="E96" s="89">
        <v>44228</v>
      </c>
      <c r="F96" s="89">
        <v>44232</v>
      </c>
      <c r="G96" s="79" t="s">
        <v>29</v>
      </c>
      <c r="I96" s="57"/>
      <c r="J96" s="57"/>
      <c r="K96" s="57"/>
      <c r="L96" s="66"/>
    </row>
    <row r="97" spans="1:9" ht="30" x14ac:dyDescent="0.25">
      <c r="A97" s="58" t="s">
        <v>32</v>
      </c>
      <c r="B97" s="58" t="s">
        <v>33</v>
      </c>
      <c r="C97" s="60">
        <v>83</v>
      </c>
      <c r="D97" s="60">
        <v>15</v>
      </c>
      <c r="E97" s="58">
        <v>44228</v>
      </c>
      <c r="F97" s="58">
        <v>44323</v>
      </c>
      <c r="G97" s="59" t="s">
        <v>34</v>
      </c>
      <c r="H97" s="66">
        <f>_xlfn.DAYS(F97,E97)/7</f>
        <v>13.571428571428571</v>
      </c>
      <c r="I97" s="57" t="s">
        <v>287</v>
      </c>
    </row>
    <row r="98" spans="1:9" ht="30" x14ac:dyDescent="0.25">
      <c r="A98" s="58" t="s">
        <v>32</v>
      </c>
      <c r="B98" s="58" t="s">
        <v>35</v>
      </c>
      <c r="C98" s="60">
        <v>84</v>
      </c>
      <c r="D98" s="60">
        <v>15</v>
      </c>
      <c r="E98" s="58">
        <v>44228</v>
      </c>
      <c r="F98" s="58">
        <v>44337</v>
      </c>
      <c r="G98" s="59" t="s">
        <v>36</v>
      </c>
      <c r="H98" s="66">
        <f>_xlfn.DAYS(F98,E98)/7</f>
        <v>15.571428571428571</v>
      </c>
      <c r="I98" s="57" t="s">
        <v>287</v>
      </c>
    </row>
    <row r="99" spans="1:9" x14ac:dyDescent="0.25">
      <c r="A99" s="58" t="s">
        <v>18</v>
      </c>
      <c r="B99" s="58"/>
      <c r="C99" s="60">
        <v>77</v>
      </c>
      <c r="D99" s="60">
        <v>15.01</v>
      </c>
      <c r="E99" s="58">
        <v>44235</v>
      </c>
      <c r="F99" s="58"/>
      <c r="G99" s="86" t="s">
        <v>20</v>
      </c>
    </row>
    <row r="100" spans="1:9" ht="30" x14ac:dyDescent="0.25">
      <c r="A100" s="58" t="s">
        <v>37</v>
      </c>
      <c r="B100" s="58" t="s">
        <v>38</v>
      </c>
      <c r="C100" s="60">
        <v>85</v>
      </c>
      <c r="D100" s="60">
        <v>15.02</v>
      </c>
      <c r="E100" s="58">
        <v>44237</v>
      </c>
      <c r="F100" s="58">
        <v>44239</v>
      </c>
      <c r="G100" s="59" t="s">
        <v>39</v>
      </c>
    </row>
    <row r="101" spans="1:9" ht="30" x14ac:dyDescent="0.25">
      <c r="A101" s="58" t="s">
        <v>40</v>
      </c>
      <c r="B101" s="58"/>
      <c r="C101" s="60">
        <v>84</v>
      </c>
      <c r="D101" s="73">
        <v>15.02</v>
      </c>
      <c r="E101" s="58">
        <v>44249</v>
      </c>
      <c r="F101" s="58"/>
      <c r="G101" s="59" t="s">
        <v>41</v>
      </c>
    </row>
    <row r="102" spans="1:9" x14ac:dyDescent="0.25">
      <c r="A102" s="58"/>
      <c r="B102" s="58" t="s">
        <v>42</v>
      </c>
      <c r="C102" s="60">
        <v>87</v>
      </c>
      <c r="D102" s="60">
        <v>15.03</v>
      </c>
      <c r="E102" s="58">
        <v>44253</v>
      </c>
      <c r="F102" s="58"/>
      <c r="G102" s="59" t="s">
        <v>43</v>
      </c>
      <c r="H102" s="66">
        <f>_xlfn.DAYS(E102,E97)/7</f>
        <v>3.5714285714285716</v>
      </c>
      <c r="I102" s="57" t="s">
        <v>287</v>
      </c>
    </row>
    <row r="103" spans="1:9" ht="30" x14ac:dyDescent="0.25">
      <c r="A103" s="58"/>
      <c r="B103" s="58" t="s">
        <v>44</v>
      </c>
      <c r="C103" s="60">
        <v>88</v>
      </c>
      <c r="D103" s="73">
        <v>18</v>
      </c>
      <c r="E103" s="58">
        <v>44288</v>
      </c>
      <c r="F103" s="58"/>
      <c r="G103" s="86" t="s">
        <v>45</v>
      </c>
    </row>
    <row r="104" spans="1:9" x14ac:dyDescent="0.25">
      <c r="A104" s="58" t="s">
        <v>48</v>
      </c>
      <c r="B104" s="58"/>
      <c r="C104" s="60">
        <v>90</v>
      </c>
      <c r="D104" s="60">
        <v>19</v>
      </c>
      <c r="E104" s="58">
        <v>44295</v>
      </c>
      <c r="F104" s="58"/>
      <c r="G104" s="59" t="s">
        <v>49</v>
      </c>
    </row>
    <row r="105" spans="1:9" x14ac:dyDescent="0.25">
      <c r="A105" s="58" t="s">
        <v>46</v>
      </c>
      <c r="B105" s="58"/>
      <c r="C105" s="60">
        <v>89</v>
      </c>
      <c r="D105" s="60">
        <v>20</v>
      </c>
      <c r="E105" s="58">
        <v>44298</v>
      </c>
      <c r="F105" s="58"/>
      <c r="G105" s="86" t="s">
        <v>47</v>
      </c>
    </row>
    <row r="106" spans="1:9" ht="30" x14ac:dyDescent="0.25">
      <c r="A106" s="58"/>
      <c r="B106" s="58" t="s">
        <v>52</v>
      </c>
      <c r="C106" s="60">
        <v>92</v>
      </c>
      <c r="D106" s="60">
        <v>21</v>
      </c>
      <c r="E106" s="58">
        <v>44301</v>
      </c>
      <c r="F106" s="58"/>
      <c r="G106" s="59" t="s">
        <v>53</v>
      </c>
      <c r="H106" s="66">
        <f>_xlfn.DAYS(E106,E96)/7</f>
        <v>10.428571428571429</v>
      </c>
      <c r="I106" s="57" t="s">
        <v>287</v>
      </c>
    </row>
    <row r="107" spans="1:9" ht="45" x14ac:dyDescent="0.25">
      <c r="A107" s="58"/>
      <c r="B107" s="58" t="s">
        <v>52</v>
      </c>
      <c r="C107" s="60">
        <v>93</v>
      </c>
      <c r="D107" s="60">
        <v>21</v>
      </c>
      <c r="E107" s="58">
        <v>44302</v>
      </c>
      <c r="F107" s="58"/>
      <c r="G107" s="59" t="s">
        <v>296</v>
      </c>
    </row>
    <row r="108" spans="1:9" ht="45" x14ac:dyDescent="0.25">
      <c r="A108" s="58" t="s">
        <v>50</v>
      </c>
      <c r="B108" s="58"/>
      <c r="C108" s="60">
        <v>91</v>
      </c>
      <c r="D108" s="60">
        <v>22</v>
      </c>
      <c r="E108" s="58">
        <v>44308</v>
      </c>
      <c r="F108" s="58"/>
      <c r="G108" s="86" t="s">
        <v>51</v>
      </c>
    </row>
    <row r="109" spans="1:9" ht="30" x14ac:dyDescent="0.25">
      <c r="A109" s="58" t="s">
        <v>55</v>
      </c>
      <c r="B109" s="58"/>
      <c r="C109" s="60">
        <v>95.01</v>
      </c>
      <c r="D109" s="60">
        <v>24</v>
      </c>
      <c r="E109" s="58">
        <v>44309</v>
      </c>
      <c r="F109" s="58"/>
      <c r="G109" s="59" t="s">
        <v>56</v>
      </c>
    </row>
    <row r="110" spans="1:9" x14ac:dyDescent="0.25">
      <c r="A110" s="58" t="s">
        <v>59</v>
      </c>
      <c r="B110" s="58"/>
      <c r="C110" s="60">
        <v>96</v>
      </c>
      <c r="D110" s="60">
        <v>25</v>
      </c>
      <c r="E110" s="58">
        <v>44317</v>
      </c>
      <c r="F110" s="58"/>
      <c r="G110" s="59" t="s">
        <v>60</v>
      </c>
    </row>
    <row r="111" spans="1:9" x14ac:dyDescent="0.25">
      <c r="A111" s="58"/>
      <c r="B111" s="58" t="s">
        <v>33</v>
      </c>
      <c r="C111" s="60">
        <v>98</v>
      </c>
      <c r="D111" s="60">
        <v>27</v>
      </c>
      <c r="E111" s="58">
        <v>44323</v>
      </c>
      <c r="F111" s="58"/>
      <c r="G111" s="59" t="s">
        <v>63</v>
      </c>
    </row>
    <row r="112" spans="1:9" x14ac:dyDescent="0.25">
      <c r="A112" s="58"/>
      <c r="B112" s="58" t="s">
        <v>33</v>
      </c>
      <c r="C112" s="60">
        <v>99</v>
      </c>
      <c r="D112" s="60">
        <v>27</v>
      </c>
      <c r="E112" s="58">
        <v>44323</v>
      </c>
      <c r="F112" s="58"/>
      <c r="G112" s="84" t="s">
        <v>64</v>
      </c>
    </row>
    <row r="113" spans="1:9" ht="30" x14ac:dyDescent="0.25">
      <c r="A113" s="58" t="s">
        <v>33</v>
      </c>
      <c r="B113" s="58"/>
      <c r="C113" s="60">
        <v>100</v>
      </c>
      <c r="D113" s="60">
        <v>27</v>
      </c>
      <c r="E113" s="58">
        <v>44327</v>
      </c>
      <c r="F113" s="58"/>
      <c r="G113" s="59" t="s">
        <v>65</v>
      </c>
    </row>
    <row r="114" spans="1:9" x14ac:dyDescent="0.25">
      <c r="A114" s="58" t="s">
        <v>68</v>
      </c>
      <c r="B114" s="58" t="s">
        <v>69</v>
      </c>
      <c r="C114" s="60">
        <v>102</v>
      </c>
      <c r="D114" s="60">
        <v>28</v>
      </c>
      <c r="E114" s="58">
        <v>44329</v>
      </c>
      <c r="F114" s="58">
        <v>44331</v>
      </c>
      <c r="G114" s="59" t="s">
        <v>244</v>
      </c>
    </row>
    <row r="115" spans="1:9" ht="30" x14ac:dyDescent="0.25">
      <c r="A115" s="58" t="s">
        <v>71</v>
      </c>
      <c r="B115" s="58" t="s">
        <v>72</v>
      </c>
      <c r="C115" s="60">
        <v>103</v>
      </c>
      <c r="D115" s="60">
        <v>29</v>
      </c>
      <c r="E115" s="58">
        <v>44333</v>
      </c>
      <c r="F115" s="58">
        <v>44345</v>
      </c>
      <c r="G115" s="59" t="s">
        <v>73</v>
      </c>
      <c r="H115" s="66">
        <f>_xlfn.DAYS(F115,E115)</f>
        <v>12</v>
      </c>
      <c r="I115" s="57" t="s">
        <v>334</v>
      </c>
    </row>
    <row r="116" spans="1:9" x14ac:dyDescent="0.25">
      <c r="A116" s="58" t="s">
        <v>66</v>
      </c>
      <c r="B116" s="58"/>
      <c r="C116" s="60">
        <v>103.01</v>
      </c>
      <c r="D116" s="60">
        <v>30</v>
      </c>
      <c r="E116" s="58">
        <v>44335</v>
      </c>
      <c r="F116" s="58"/>
      <c r="G116" s="59" t="s">
        <v>67</v>
      </c>
    </row>
    <row r="117" spans="1:9" ht="30" x14ac:dyDescent="0.25">
      <c r="A117" s="58"/>
      <c r="B117" s="58" t="s">
        <v>76</v>
      </c>
      <c r="C117" s="60">
        <v>104</v>
      </c>
      <c r="D117" s="60">
        <v>30.5</v>
      </c>
      <c r="E117" s="58">
        <v>44337</v>
      </c>
      <c r="F117" s="58"/>
      <c r="G117" s="59" t="s">
        <v>78</v>
      </c>
    </row>
    <row r="118" spans="1:9" x14ac:dyDescent="0.25">
      <c r="A118" s="58"/>
      <c r="B118" s="58" t="s">
        <v>74</v>
      </c>
      <c r="C118" s="60">
        <v>104</v>
      </c>
      <c r="D118" s="60">
        <v>31</v>
      </c>
      <c r="E118" s="58">
        <v>44347</v>
      </c>
      <c r="F118" s="58"/>
      <c r="G118" s="84" t="s">
        <v>75</v>
      </c>
    </row>
    <row r="119" spans="1:9" ht="30" x14ac:dyDescent="0.25">
      <c r="A119" s="58" t="s">
        <v>82</v>
      </c>
      <c r="B119" s="58" t="s">
        <v>80</v>
      </c>
      <c r="C119" s="60">
        <v>108</v>
      </c>
      <c r="D119" s="60">
        <v>32</v>
      </c>
      <c r="E119" s="58">
        <v>44347</v>
      </c>
      <c r="F119" s="58">
        <v>44350</v>
      </c>
      <c r="G119" s="59" t="s">
        <v>83</v>
      </c>
    </row>
    <row r="120" spans="1:9" ht="30" x14ac:dyDescent="0.25">
      <c r="A120" s="58" t="s">
        <v>79</v>
      </c>
      <c r="B120" s="58" t="s">
        <v>80</v>
      </c>
      <c r="C120" s="60">
        <v>107</v>
      </c>
      <c r="D120" s="60">
        <v>33</v>
      </c>
      <c r="E120" s="58">
        <v>44351</v>
      </c>
      <c r="F120" s="58"/>
      <c r="G120" s="59" t="s">
        <v>324</v>
      </c>
    </row>
    <row r="121" spans="1:9" ht="30" x14ac:dyDescent="0.25">
      <c r="A121" s="58"/>
      <c r="B121" s="58" t="s">
        <v>80</v>
      </c>
      <c r="C121" s="60">
        <v>109</v>
      </c>
      <c r="D121" s="73">
        <v>33</v>
      </c>
      <c r="E121" s="58">
        <v>44351</v>
      </c>
      <c r="F121" s="58"/>
      <c r="G121" s="59" t="s">
        <v>261</v>
      </c>
    </row>
    <row r="122" spans="1:9" ht="30" x14ac:dyDescent="0.25">
      <c r="A122" s="58" t="s">
        <v>85</v>
      </c>
      <c r="B122" s="58"/>
      <c r="C122" s="60">
        <v>110</v>
      </c>
      <c r="D122" s="60">
        <v>34</v>
      </c>
      <c r="E122" s="58">
        <v>44352</v>
      </c>
      <c r="F122" s="58"/>
      <c r="G122" s="59" t="s">
        <v>262</v>
      </c>
    </row>
    <row r="123" spans="1:9" x14ac:dyDescent="0.25">
      <c r="A123" s="58"/>
      <c r="B123" s="58"/>
      <c r="C123" s="60">
        <v>111</v>
      </c>
      <c r="D123" s="60">
        <v>34</v>
      </c>
      <c r="E123" s="58">
        <v>44354</v>
      </c>
      <c r="F123" s="58">
        <v>44355</v>
      </c>
      <c r="G123" s="84" t="s">
        <v>245</v>
      </c>
      <c r="H123" s="66">
        <f>_xlfn.DAYS(F123,E123)</f>
        <v>1</v>
      </c>
      <c r="I123" s="57" t="s">
        <v>334</v>
      </c>
    </row>
    <row r="124" spans="1:9" ht="30" x14ac:dyDescent="0.25">
      <c r="A124" s="58" t="s">
        <v>87</v>
      </c>
      <c r="B124" s="58" t="s">
        <v>88</v>
      </c>
      <c r="C124" s="60">
        <v>112</v>
      </c>
      <c r="D124" s="60">
        <v>35</v>
      </c>
      <c r="E124" s="58">
        <v>44357</v>
      </c>
      <c r="F124" s="58">
        <v>44358</v>
      </c>
      <c r="G124" s="59" t="s">
        <v>89</v>
      </c>
    </row>
    <row r="125" spans="1:9" ht="22.5" customHeight="1" x14ac:dyDescent="0.25">
      <c r="A125" s="58" t="s">
        <v>76</v>
      </c>
      <c r="B125" s="58"/>
      <c r="C125" s="60">
        <v>109</v>
      </c>
      <c r="D125" s="60">
        <v>35.1</v>
      </c>
      <c r="E125" s="58">
        <v>44358</v>
      </c>
      <c r="F125" s="58"/>
      <c r="G125" s="86" t="s">
        <v>77</v>
      </c>
    </row>
    <row r="126" spans="1:9" x14ac:dyDescent="0.25">
      <c r="A126" s="58"/>
      <c r="B126" s="58" t="s">
        <v>93</v>
      </c>
      <c r="C126" s="60">
        <v>115</v>
      </c>
      <c r="D126" s="60">
        <v>36</v>
      </c>
      <c r="E126" s="58">
        <v>44361</v>
      </c>
      <c r="F126" s="58"/>
      <c r="G126" s="59" t="s">
        <v>94</v>
      </c>
      <c r="H126" s="66"/>
    </row>
    <row r="127" spans="1:9" ht="30" x14ac:dyDescent="0.25">
      <c r="A127" s="58"/>
      <c r="B127" s="58"/>
      <c r="C127" s="60"/>
      <c r="D127" s="60">
        <v>37</v>
      </c>
      <c r="E127" s="58">
        <v>44363</v>
      </c>
      <c r="F127" s="58"/>
      <c r="G127" s="84" t="s">
        <v>58</v>
      </c>
    </row>
    <row r="128" spans="1:9" ht="30" x14ac:dyDescent="0.25">
      <c r="A128" s="58" t="s">
        <v>90</v>
      </c>
      <c r="B128" s="58"/>
      <c r="C128" s="60">
        <v>114</v>
      </c>
      <c r="D128" s="60">
        <v>37</v>
      </c>
      <c r="E128" s="58">
        <v>44363</v>
      </c>
      <c r="F128" s="58"/>
      <c r="G128" s="59" t="s">
        <v>92</v>
      </c>
    </row>
    <row r="129" spans="1:12" ht="30" x14ac:dyDescent="0.25">
      <c r="A129" s="58" t="s">
        <v>95</v>
      </c>
      <c r="B129" s="58"/>
      <c r="C129" s="60">
        <v>116</v>
      </c>
      <c r="D129" s="60">
        <v>37</v>
      </c>
      <c r="E129" s="58">
        <v>44363</v>
      </c>
      <c r="F129" s="58"/>
      <c r="G129" s="86" t="s">
        <v>273</v>
      </c>
    </row>
    <row r="130" spans="1:12" x14ac:dyDescent="0.25">
      <c r="A130" s="58"/>
      <c r="B130" s="58" t="s">
        <v>97</v>
      </c>
      <c r="C130" s="60">
        <v>117</v>
      </c>
      <c r="D130" s="60">
        <v>37.1</v>
      </c>
      <c r="E130" s="58">
        <v>44365</v>
      </c>
      <c r="F130" s="58"/>
      <c r="G130" s="84" t="s">
        <v>98</v>
      </c>
    </row>
    <row r="131" spans="1:12" ht="30" x14ac:dyDescent="0.25">
      <c r="A131" s="58"/>
      <c r="B131" s="58" t="s">
        <v>97</v>
      </c>
      <c r="C131" s="60">
        <v>118</v>
      </c>
      <c r="D131" s="60">
        <v>37.1</v>
      </c>
      <c r="E131" s="58">
        <v>44365</v>
      </c>
      <c r="F131" s="58"/>
      <c r="G131" s="84" t="s">
        <v>99</v>
      </c>
    </row>
    <row r="132" spans="1:12" ht="30" x14ac:dyDescent="0.25">
      <c r="A132" s="58" t="s">
        <v>102</v>
      </c>
      <c r="B132" s="58"/>
      <c r="C132" s="60">
        <v>116.03</v>
      </c>
      <c r="D132" s="60">
        <v>38</v>
      </c>
      <c r="E132" s="58">
        <v>44367</v>
      </c>
      <c r="F132" s="58"/>
      <c r="G132" s="84" t="s">
        <v>105</v>
      </c>
      <c r="H132" s="66">
        <f>_xlfn.DAYS(E132,E122)</f>
        <v>15</v>
      </c>
      <c r="I132" s="57" t="s">
        <v>289</v>
      </c>
    </row>
    <row r="133" spans="1:12" ht="30" x14ac:dyDescent="0.25">
      <c r="A133" s="58" t="s">
        <v>90</v>
      </c>
      <c r="B133" s="58"/>
      <c r="C133" s="60">
        <v>111.01</v>
      </c>
      <c r="D133" s="60">
        <v>38</v>
      </c>
      <c r="E133" s="58">
        <v>44368</v>
      </c>
      <c r="F133" s="58"/>
      <c r="G133" s="86" t="s">
        <v>91</v>
      </c>
    </row>
    <row r="134" spans="1:12" ht="30" x14ac:dyDescent="0.25">
      <c r="A134" s="58"/>
      <c r="B134" s="58" t="s">
        <v>97</v>
      </c>
      <c r="C134" s="60">
        <v>116.02</v>
      </c>
      <c r="D134" s="60">
        <v>38</v>
      </c>
      <c r="E134" s="58">
        <v>44368</v>
      </c>
      <c r="F134" s="58"/>
      <c r="G134" s="84" t="s">
        <v>101</v>
      </c>
      <c r="H134" s="66">
        <f>_xlfn.DAYS(E134,E122)</f>
        <v>16</v>
      </c>
      <c r="I134" s="57" t="s">
        <v>289</v>
      </c>
    </row>
    <row r="135" spans="1:12" x14ac:dyDescent="0.25">
      <c r="A135" s="58"/>
      <c r="B135" s="58"/>
      <c r="C135" s="60"/>
      <c r="D135" s="60">
        <v>38.4</v>
      </c>
      <c r="E135" s="58">
        <v>44371</v>
      </c>
      <c r="F135" s="58"/>
      <c r="G135" s="84" t="s">
        <v>331</v>
      </c>
    </row>
    <row r="136" spans="1:12" x14ac:dyDescent="0.25">
      <c r="A136" s="58"/>
      <c r="B136" s="58" t="s">
        <v>97</v>
      </c>
      <c r="C136" s="60">
        <v>119</v>
      </c>
      <c r="D136" s="60">
        <v>38.5</v>
      </c>
      <c r="E136" s="58">
        <v>44372</v>
      </c>
      <c r="F136" s="58"/>
      <c r="G136" s="84" t="s">
        <v>100</v>
      </c>
    </row>
    <row r="137" spans="1:12" ht="30" x14ac:dyDescent="0.25">
      <c r="A137" s="58" t="s">
        <v>102</v>
      </c>
      <c r="B137" s="58" t="s">
        <v>103</v>
      </c>
      <c r="C137" s="60">
        <v>121</v>
      </c>
      <c r="D137" s="60">
        <v>38.6</v>
      </c>
      <c r="E137" s="58">
        <v>44373</v>
      </c>
      <c r="F137" s="58">
        <v>44374</v>
      </c>
      <c r="G137" s="59" t="s">
        <v>104</v>
      </c>
    </row>
    <row r="138" spans="1:12" s="74" customFormat="1" x14ac:dyDescent="0.25">
      <c r="A138" s="65"/>
      <c r="B138" s="65"/>
      <c r="C138" s="73"/>
      <c r="D138" s="73"/>
      <c r="E138" s="65"/>
      <c r="F138" s="65"/>
      <c r="H138" s="73"/>
      <c r="L138" s="85"/>
    </row>
    <row r="139" spans="1:12" s="74" customFormat="1" ht="21" x14ac:dyDescent="0.35">
      <c r="A139" s="220" t="s">
        <v>285</v>
      </c>
      <c r="B139" s="220"/>
      <c r="C139" s="220"/>
      <c r="D139" s="220"/>
      <c r="E139" s="220"/>
      <c r="F139" s="220"/>
      <c r="G139" s="220"/>
      <c r="H139" s="73"/>
      <c r="L139" s="85"/>
    </row>
    <row r="140" spans="1:12" s="74" customFormat="1" ht="30" x14ac:dyDescent="0.25">
      <c r="A140" s="58" t="s">
        <v>106</v>
      </c>
      <c r="B140" s="58" t="s">
        <v>0</v>
      </c>
      <c r="C140" s="68" t="s">
        <v>282</v>
      </c>
      <c r="D140" s="68"/>
      <c r="E140" s="58" t="s">
        <v>252</v>
      </c>
      <c r="F140" s="58" t="s">
        <v>253</v>
      </c>
      <c r="G140" s="59" t="s">
        <v>1</v>
      </c>
      <c r="H140" s="73"/>
      <c r="L140" s="85"/>
    </row>
    <row r="141" spans="1:12" ht="30" x14ac:dyDescent="0.25">
      <c r="A141" s="58" t="s">
        <v>206</v>
      </c>
      <c r="B141" s="58" t="s">
        <v>207</v>
      </c>
      <c r="C141" s="60">
        <v>116.04</v>
      </c>
      <c r="D141" s="60">
        <v>2</v>
      </c>
      <c r="E141" s="58">
        <v>44370</v>
      </c>
      <c r="F141" s="58">
        <v>44372</v>
      </c>
      <c r="G141" s="59" t="s">
        <v>332</v>
      </c>
    </row>
    <row r="142" spans="1:12" ht="30" x14ac:dyDescent="0.25">
      <c r="A142" s="58" t="s">
        <v>206</v>
      </c>
      <c r="B142" s="58" t="s">
        <v>209</v>
      </c>
      <c r="C142" s="60">
        <v>125</v>
      </c>
      <c r="D142" s="60">
        <v>3</v>
      </c>
      <c r="E142" s="58">
        <v>44375</v>
      </c>
      <c r="F142" s="58">
        <v>44421</v>
      </c>
      <c r="G142" s="86" t="s">
        <v>210</v>
      </c>
    </row>
    <row r="143" spans="1:12" ht="30" x14ac:dyDescent="0.25">
      <c r="A143" s="58" t="s">
        <v>207</v>
      </c>
      <c r="B143" s="58" t="s">
        <v>211</v>
      </c>
      <c r="C143" s="60">
        <v>126</v>
      </c>
      <c r="D143" s="60">
        <v>3</v>
      </c>
      <c r="E143" s="58">
        <v>44375</v>
      </c>
      <c r="F143" s="58">
        <v>44421</v>
      </c>
      <c r="G143" s="59" t="s">
        <v>212</v>
      </c>
    </row>
    <row r="144" spans="1:12" ht="30" x14ac:dyDescent="0.25">
      <c r="A144" s="58" t="s">
        <v>213</v>
      </c>
      <c r="B144" s="58"/>
      <c r="C144" s="60">
        <v>127</v>
      </c>
      <c r="D144" s="60">
        <v>4</v>
      </c>
      <c r="E144" s="58">
        <v>44392</v>
      </c>
      <c r="F144" s="58"/>
      <c r="G144" s="59" t="s">
        <v>118</v>
      </c>
    </row>
    <row r="145" spans="1:9" ht="30" x14ac:dyDescent="0.25">
      <c r="A145" s="58" t="s">
        <v>214</v>
      </c>
      <c r="B145" s="58" t="s">
        <v>215</v>
      </c>
      <c r="C145" s="60">
        <v>128</v>
      </c>
      <c r="D145" s="60">
        <v>5</v>
      </c>
      <c r="E145" s="58">
        <v>44397</v>
      </c>
      <c r="F145" s="58">
        <v>44400</v>
      </c>
      <c r="G145" s="59" t="s">
        <v>246</v>
      </c>
    </row>
    <row r="146" spans="1:9" ht="30" x14ac:dyDescent="0.25">
      <c r="A146" s="58" t="s">
        <v>218</v>
      </c>
      <c r="B146" s="58" t="s">
        <v>211</v>
      </c>
      <c r="C146" s="60">
        <v>133.02000000000001</v>
      </c>
      <c r="D146" s="60">
        <v>5.01</v>
      </c>
      <c r="E146" s="58">
        <v>44406</v>
      </c>
      <c r="F146" s="58">
        <v>44406</v>
      </c>
      <c r="G146" s="84" t="s">
        <v>325</v>
      </c>
    </row>
    <row r="147" spans="1:9" ht="30" x14ac:dyDescent="0.25">
      <c r="A147" s="60">
        <v>26</v>
      </c>
      <c r="B147" s="58"/>
      <c r="C147" s="60"/>
      <c r="D147" s="74">
        <v>6</v>
      </c>
      <c r="E147" s="58">
        <v>44411</v>
      </c>
      <c r="F147" s="58"/>
      <c r="G147" s="84" t="s">
        <v>62</v>
      </c>
    </row>
    <row r="148" spans="1:9" ht="30" x14ac:dyDescent="0.25">
      <c r="A148" s="58" t="s">
        <v>211</v>
      </c>
      <c r="B148" s="58"/>
      <c r="C148" s="60">
        <v>131</v>
      </c>
      <c r="D148" s="60">
        <v>6.01</v>
      </c>
      <c r="E148" s="58">
        <v>44421</v>
      </c>
      <c r="F148" s="58"/>
      <c r="G148" s="59" t="s">
        <v>220</v>
      </c>
    </row>
    <row r="149" spans="1:9" ht="30" x14ac:dyDescent="0.25">
      <c r="A149" s="58" t="s">
        <v>209</v>
      </c>
      <c r="B149" s="58"/>
      <c r="C149" s="60">
        <v>133.02000000000001</v>
      </c>
      <c r="D149" s="60">
        <v>6.01</v>
      </c>
      <c r="E149" s="58">
        <v>44421</v>
      </c>
      <c r="F149" s="58"/>
      <c r="G149" s="86" t="s">
        <v>217</v>
      </c>
    </row>
    <row r="150" spans="1:9" ht="30" x14ac:dyDescent="0.25">
      <c r="A150" s="58"/>
      <c r="B150" s="58" t="s">
        <v>221</v>
      </c>
      <c r="C150" s="60">
        <v>132</v>
      </c>
      <c r="D150" s="60">
        <v>7</v>
      </c>
      <c r="E150" s="58">
        <v>44425</v>
      </c>
      <c r="F150" s="58"/>
      <c r="G150" s="59" t="s">
        <v>222</v>
      </c>
    </row>
    <row r="151" spans="1:9" ht="30" x14ac:dyDescent="0.25">
      <c r="A151" s="58" t="s">
        <v>223</v>
      </c>
      <c r="B151" s="58"/>
      <c r="C151" s="60">
        <v>133</v>
      </c>
      <c r="D151" s="60">
        <v>8</v>
      </c>
      <c r="E151" s="58">
        <v>44426</v>
      </c>
      <c r="F151" s="58"/>
      <c r="G151" s="59" t="s">
        <v>224</v>
      </c>
    </row>
    <row r="152" spans="1:9" x14ac:dyDescent="0.25">
      <c r="A152" s="58"/>
      <c r="B152" s="58"/>
      <c r="C152" s="60">
        <v>133.01</v>
      </c>
      <c r="D152" s="60">
        <v>9</v>
      </c>
      <c r="E152" s="58">
        <v>44427</v>
      </c>
      <c r="F152" s="58">
        <v>44428</v>
      </c>
      <c r="G152" s="84" t="s">
        <v>242</v>
      </c>
    </row>
    <row r="153" spans="1:9" x14ac:dyDescent="0.25">
      <c r="A153" s="58"/>
      <c r="B153" s="58"/>
      <c r="C153" s="60"/>
      <c r="D153" s="60">
        <v>10</v>
      </c>
      <c r="E153" s="58">
        <v>44428</v>
      </c>
      <c r="F153" s="65"/>
      <c r="G153" s="86" t="s">
        <v>226</v>
      </c>
      <c r="H153" s="66"/>
    </row>
    <row r="154" spans="1:9" ht="17.25" customHeight="1" x14ac:dyDescent="0.25">
      <c r="A154" s="58" t="s">
        <v>227</v>
      </c>
      <c r="B154" s="58" t="s">
        <v>228</v>
      </c>
      <c r="C154" s="60">
        <v>133.06</v>
      </c>
      <c r="D154" s="60">
        <v>11</v>
      </c>
      <c r="E154" s="58">
        <v>44431</v>
      </c>
      <c r="F154" s="58">
        <v>44439</v>
      </c>
      <c r="G154" s="59" t="s">
        <v>89</v>
      </c>
    </row>
    <row r="155" spans="1:9" ht="30" x14ac:dyDescent="0.25">
      <c r="A155" s="58" t="s">
        <v>227</v>
      </c>
      <c r="B155" s="58"/>
      <c r="C155" s="60">
        <v>137</v>
      </c>
      <c r="D155" s="60">
        <v>12</v>
      </c>
      <c r="E155" s="58">
        <v>44433</v>
      </c>
      <c r="F155" s="58"/>
      <c r="G155" s="86" t="s">
        <v>307</v>
      </c>
    </row>
    <row r="156" spans="1:9" x14ac:dyDescent="0.25">
      <c r="A156" s="58" t="s">
        <v>232</v>
      </c>
      <c r="B156" s="58"/>
      <c r="C156" s="60">
        <v>139</v>
      </c>
      <c r="D156" s="60">
        <v>14</v>
      </c>
      <c r="E156" s="58">
        <v>44438</v>
      </c>
      <c r="F156" s="58"/>
      <c r="G156" s="59" t="s">
        <v>147</v>
      </c>
    </row>
    <row r="157" spans="1:9" x14ac:dyDescent="0.25">
      <c r="A157" s="58"/>
      <c r="B157" s="58" t="s">
        <v>230</v>
      </c>
      <c r="C157" s="60">
        <v>133.08000000000001</v>
      </c>
      <c r="D157" s="60">
        <v>15</v>
      </c>
      <c r="E157" s="58">
        <v>44440</v>
      </c>
      <c r="F157" s="58"/>
      <c r="G157" s="59" t="s">
        <v>231</v>
      </c>
    </row>
    <row r="158" spans="1:9" ht="30" x14ac:dyDescent="0.25">
      <c r="A158" s="58"/>
      <c r="B158" s="58"/>
      <c r="C158" s="60"/>
      <c r="D158" s="60">
        <v>15</v>
      </c>
      <c r="E158" s="59">
        <v>44440</v>
      </c>
      <c r="F158" s="59"/>
      <c r="G158" s="59" t="s">
        <v>101</v>
      </c>
      <c r="H158" s="66">
        <f>_xlfn.DAYS(E158,E151)</f>
        <v>14</v>
      </c>
      <c r="I158" s="57" t="s">
        <v>289</v>
      </c>
    </row>
    <row r="159" spans="1:9" ht="30" x14ac:dyDescent="0.25">
      <c r="A159" s="58" t="s">
        <v>233</v>
      </c>
      <c r="B159" s="58"/>
      <c r="C159" s="60">
        <v>134</v>
      </c>
      <c r="D159" s="60">
        <v>15</v>
      </c>
      <c r="E159" s="59">
        <v>44441</v>
      </c>
      <c r="F159" s="59"/>
      <c r="G159" s="59" t="s">
        <v>234</v>
      </c>
      <c r="H159" s="66">
        <f>_xlfn.DAYS(E159,E151)</f>
        <v>15</v>
      </c>
      <c r="I159" s="57" t="s">
        <v>289</v>
      </c>
    </row>
  </sheetData>
  <autoFilter ref="A2:P2" xr:uid="{00000000-0009-0000-0000-000003000000}"/>
  <mergeCells count="3">
    <mergeCell ref="A1:G1"/>
    <mergeCell ref="A76:G76"/>
    <mergeCell ref="A139:G139"/>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59"/>
  <sheetViews>
    <sheetView topLeftCell="D1" zoomScale="115" zoomScaleNormal="115" workbookViewId="0">
      <selection activeCell="F19" sqref="F19"/>
    </sheetView>
  </sheetViews>
  <sheetFormatPr defaultColWidth="35.140625" defaultRowHeight="15" x14ac:dyDescent="0.25"/>
  <cols>
    <col min="1" max="2" width="20.85546875" style="78" hidden="1" customWidth="1"/>
    <col min="3" max="3" width="7.42578125" style="66" hidden="1" customWidth="1"/>
    <col min="4" max="4" width="7.42578125" style="66" customWidth="1"/>
    <col min="5" max="5" width="25.28515625" style="78" bestFit="1" customWidth="1"/>
    <col min="6" max="6" width="25.28515625" style="78" customWidth="1"/>
    <col min="7" max="7" width="29.42578125" style="78" customWidth="1"/>
    <col min="8" max="8" width="57.85546875" style="57" customWidth="1"/>
    <col min="9" max="9" width="18.42578125" style="57" hidden="1" customWidth="1"/>
    <col min="10" max="10" width="22.28515625" style="57" hidden="1" customWidth="1"/>
    <col min="11" max="11" width="9" style="57" hidden="1" customWidth="1"/>
    <col min="12" max="12" width="8" style="56" hidden="1" customWidth="1"/>
    <col min="13" max="13" width="14.28515625" style="57" hidden="1" customWidth="1"/>
    <col min="14" max="14" width="3" style="57" hidden="1" customWidth="1"/>
    <col min="15" max="15" width="0" style="57" hidden="1" customWidth="1"/>
    <col min="16" max="16" width="35.140625" style="66"/>
    <col min="17" max="16384" width="35.140625" style="57"/>
  </cols>
  <sheetData>
    <row r="1" spans="1:11" ht="21" x14ac:dyDescent="0.35">
      <c r="A1" s="219" t="s">
        <v>283</v>
      </c>
      <c r="B1" s="219"/>
      <c r="C1" s="219"/>
      <c r="D1" s="219"/>
      <c r="E1" s="219"/>
      <c r="F1" s="219"/>
      <c r="G1" s="219"/>
      <c r="H1" s="219"/>
      <c r="I1" s="219"/>
      <c r="J1" s="219"/>
      <c r="K1" s="219"/>
    </row>
    <row r="2" spans="1:11" ht="30" x14ac:dyDescent="0.25">
      <c r="A2" s="80" t="s">
        <v>106</v>
      </c>
      <c r="B2" s="80" t="s">
        <v>0</v>
      </c>
      <c r="C2" s="81" t="s">
        <v>282</v>
      </c>
      <c r="D2" s="83"/>
      <c r="E2" s="80" t="s">
        <v>252</v>
      </c>
      <c r="F2" s="80"/>
      <c r="G2" s="80" t="s">
        <v>253</v>
      </c>
      <c r="H2" s="82" t="s">
        <v>1</v>
      </c>
      <c r="I2" s="82" t="s">
        <v>292</v>
      </c>
      <c r="J2" s="59" t="s">
        <v>281</v>
      </c>
      <c r="K2" s="59" t="s">
        <v>235</v>
      </c>
    </row>
    <row r="3" spans="1:11" ht="30" x14ac:dyDescent="0.25">
      <c r="A3" s="58" t="s">
        <v>107</v>
      </c>
      <c r="B3" s="58" t="s">
        <v>110</v>
      </c>
      <c r="C3" s="67">
        <v>2</v>
      </c>
      <c r="D3" s="60">
        <v>1</v>
      </c>
      <c r="E3" s="58">
        <v>43955</v>
      </c>
      <c r="F3" s="58" t="b">
        <f t="shared" ref="F3:F34" si="0">E3&lt;=E4</f>
        <v>1</v>
      </c>
      <c r="G3" s="58">
        <v>44021</v>
      </c>
      <c r="H3" s="61" t="s">
        <v>111</v>
      </c>
      <c r="I3" s="61" t="s">
        <v>299</v>
      </c>
      <c r="J3" s="61" t="s">
        <v>274</v>
      </c>
      <c r="K3" s="59" t="s">
        <v>237</v>
      </c>
    </row>
    <row r="4" spans="1:11" ht="33" customHeight="1" x14ac:dyDescent="0.25">
      <c r="A4" s="58"/>
      <c r="B4" s="58"/>
      <c r="C4" s="67"/>
      <c r="D4" s="60">
        <v>1</v>
      </c>
      <c r="E4" s="58">
        <v>43955</v>
      </c>
      <c r="F4" s="58" t="b">
        <f t="shared" si="0"/>
        <v>1</v>
      </c>
      <c r="G4" s="58">
        <v>44021</v>
      </c>
      <c r="H4" s="61" t="s">
        <v>319</v>
      </c>
      <c r="I4" s="61"/>
      <c r="J4" s="61"/>
      <c r="K4" s="59"/>
    </row>
    <row r="5" spans="1:11" ht="30" x14ac:dyDescent="0.25">
      <c r="A5" s="58" t="s">
        <v>107</v>
      </c>
      <c r="B5" s="58" t="s">
        <v>112</v>
      </c>
      <c r="C5" s="67">
        <v>3</v>
      </c>
      <c r="D5" s="60">
        <v>1</v>
      </c>
      <c r="E5" s="58">
        <v>43955</v>
      </c>
      <c r="F5" s="58" t="b">
        <f t="shared" si="0"/>
        <v>1</v>
      </c>
      <c r="G5" s="58">
        <v>44050</v>
      </c>
      <c r="H5" s="61" t="s">
        <v>113</v>
      </c>
      <c r="I5" s="61" t="s">
        <v>329</v>
      </c>
      <c r="J5" s="61" t="s">
        <v>274</v>
      </c>
      <c r="K5" s="59" t="s">
        <v>237</v>
      </c>
    </row>
    <row r="6" spans="1:11" x14ac:dyDescent="0.25">
      <c r="A6" s="58"/>
      <c r="B6" s="58"/>
      <c r="C6" s="67"/>
      <c r="D6" s="60">
        <v>2</v>
      </c>
      <c r="E6" s="58">
        <v>43997</v>
      </c>
      <c r="F6" s="58" t="b">
        <f t="shared" si="0"/>
        <v>1</v>
      </c>
      <c r="G6" s="58">
        <v>44104</v>
      </c>
      <c r="H6" s="59" t="s">
        <v>109</v>
      </c>
      <c r="I6" s="59"/>
      <c r="J6" s="61"/>
      <c r="K6" s="59"/>
    </row>
    <row r="7" spans="1:11" ht="30" x14ac:dyDescent="0.25">
      <c r="A7" s="58" t="s">
        <v>114</v>
      </c>
      <c r="B7" s="58" t="s">
        <v>115</v>
      </c>
      <c r="C7" s="67">
        <v>4</v>
      </c>
      <c r="D7" s="60">
        <v>2</v>
      </c>
      <c r="E7" s="58">
        <v>43997</v>
      </c>
      <c r="F7" s="58" t="b">
        <f t="shared" si="0"/>
        <v>1</v>
      </c>
      <c r="G7" s="58">
        <v>44068</v>
      </c>
      <c r="H7" s="59" t="s">
        <v>4</v>
      </c>
      <c r="I7" s="59"/>
      <c r="J7" s="59"/>
      <c r="K7" s="59" t="s">
        <v>237</v>
      </c>
    </row>
    <row r="8" spans="1:11" ht="30" x14ac:dyDescent="0.25">
      <c r="A8" s="58" t="s">
        <v>110</v>
      </c>
      <c r="B8" s="58"/>
      <c r="C8" s="67">
        <v>5</v>
      </c>
      <c r="D8" s="60">
        <v>3</v>
      </c>
      <c r="E8" s="58">
        <v>44022</v>
      </c>
      <c r="F8" s="58" t="b">
        <f t="shared" si="0"/>
        <v>1</v>
      </c>
      <c r="G8" s="58"/>
      <c r="H8" s="62" t="s">
        <v>116</v>
      </c>
      <c r="I8" s="62" t="s">
        <v>300</v>
      </c>
      <c r="J8" s="62" t="s">
        <v>277</v>
      </c>
      <c r="K8" s="59" t="s">
        <v>237</v>
      </c>
    </row>
    <row r="9" spans="1:11" ht="30" x14ac:dyDescent="0.25">
      <c r="A9" s="58" t="s">
        <v>117</v>
      </c>
      <c r="B9" s="58"/>
      <c r="C9" s="67">
        <v>6</v>
      </c>
      <c r="D9" s="60">
        <v>3</v>
      </c>
      <c r="E9" s="58">
        <v>44027</v>
      </c>
      <c r="F9" s="58" t="b">
        <f t="shared" si="0"/>
        <v>1</v>
      </c>
      <c r="G9" s="58"/>
      <c r="H9" s="59" t="s">
        <v>118</v>
      </c>
      <c r="I9" s="59"/>
      <c r="J9" s="59" t="s">
        <v>279</v>
      </c>
      <c r="K9" s="59" t="s">
        <v>237</v>
      </c>
    </row>
    <row r="10" spans="1:11" ht="30" x14ac:dyDescent="0.25">
      <c r="A10" s="58"/>
      <c r="B10" s="58"/>
      <c r="C10" s="67"/>
      <c r="D10" s="60">
        <v>4</v>
      </c>
      <c r="E10" s="58">
        <v>44028</v>
      </c>
      <c r="F10" s="58" t="b">
        <f t="shared" si="0"/>
        <v>1</v>
      </c>
      <c r="G10" s="58"/>
      <c r="H10" s="61" t="s">
        <v>320</v>
      </c>
      <c r="I10" s="61" t="s">
        <v>299</v>
      </c>
      <c r="J10" s="59"/>
      <c r="K10" s="59"/>
    </row>
    <row r="11" spans="1:11" ht="30" x14ac:dyDescent="0.25">
      <c r="A11" s="58" t="s">
        <v>119</v>
      </c>
      <c r="B11" s="58"/>
      <c r="C11" s="67">
        <v>7</v>
      </c>
      <c r="D11" s="60">
        <v>4</v>
      </c>
      <c r="E11" s="58">
        <v>44028</v>
      </c>
      <c r="F11" s="58" t="b">
        <f t="shared" si="0"/>
        <v>1</v>
      </c>
      <c r="G11" s="58"/>
      <c r="H11" s="61" t="s">
        <v>120</v>
      </c>
      <c r="I11" s="61" t="s">
        <v>299</v>
      </c>
      <c r="J11" s="61" t="s">
        <v>274</v>
      </c>
      <c r="K11" s="59" t="s">
        <v>237</v>
      </c>
    </row>
    <row r="12" spans="1:11" ht="30" x14ac:dyDescent="0.25">
      <c r="A12" s="58" t="s">
        <v>121</v>
      </c>
      <c r="B12" s="58"/>
      <c r="C12" s="67">
        <v>8</v>
      </c>
      <c r="D12" s="60">
        <v>5</v>
      </c>
      <c r="E12" s="58">
        <v>44029</v>
      </c>
      <c r="F12" s="58" t="b">
        <f t="shared" si="0"/>
        <v>1</v>
      </c>
      <c r="G12" s="58"/>
      <c r="H12" s="61" t="s">
        <v>122</v>
      </c>
      <c r="I12" s="61" t="s">
        <v>299</v>
      </c>
      <c r="J12" s="61" t="s">
        <v>274</v>
      </c>
      <c r="K12" s="59" t="s">
        <v>237</v>
      </c>
    </row>
    <row r="13" spans="1:11" ht="30" x14ac:dyDescent="0.25">
      <c r="A13" s="58" t="s">
        <v>123</v>
      </c>
      <c r="B13" s="58"/>
      <c r="C13" s="67">
        <v>9</v>
      </c>
      <c r="D13" s="60">
        <v>5</v>
      </c>
      <c r="E13" s="58">
        <v>44029</v>
      </c>
      <c r="F13" s="58" t="b">
        <f t="shared" si="0"/>
        <v>1</v>
      </c>
      <c r="G13" s="58"/>
      <c r="H13" s="62" t="s">
        <v>270</v>
      </c>
      <c r="I13" s="62" t="s">
        <v>300</v>
      </c>
      <c r="J13" s="62" t="s">
        <v>277</v>
      </c>
      <c r="K13" s="59" t="s">
        <v>237</v>
      </c>
    </row>
    <row r="14" spans="1:11" ht="30" x14ac:dyDescent="0.25">
      <c r="A14" s="58"/>
      <c r="B14" s="58"/>
      <c r="C14" s="67"/>
      <c r="D14" s="60">
        <v>6</v>
      </c>
      <c r="E14" s="58">
        <v>44032</v>
      </c>
      <c r="F14" s="58" t="b">
        <f t="shared" si="0"/>
        <v>1</v>
      </c>
      <c r="G14" s="58"/>
      <c r="H14" s="61" t="s">
        <v>321</v>
      </c>
      <c r="I14" s="61" t="s">
        <v>299</v>
      </c>
      <c r="J14" s="62"/>
      <c r="K14" s="59"/>
    </row>
    <row r="15" spans="1:11" ht="30" x14ac:dyDescent="0.25">
      <c r="A15" s="58" t="s">
        <v>125</v>
      </c>
      <c r="B15" s="58"/>
      <c r="C15" s="67">
        <v>10</v>
      </c>
      <c r="D15" s="60">
        <v>6</v>
      </c>
      <c r="E15" s="58">
        <v>44032</v>
      </c>
      <c r="F15" s="58" t="b">
        <f t="shared" si="0"/>
        <v>1</v>
      </c>
      <c r="G15" s="58"/>
      <c r="H15" s="61" t="s">
        <v>311</v>
      </c>
      <c r="I15" s="61" t="s">
        <v>299</v>
      </c>
      <c r="J15" s="61" t="s">
        <v>274</v>
      </c>
      <c r="K15" s="59" t="s">
        <v>237</v>
      </c>
    </row>
    <row r="16" spans="1:11" ht="30" x14ac:dyDescent="0.25">
      <c r="A16" s="58"/>
      <c r="B16" s="58"/>
      <c r="C16" s="67"/>
      <c r="D16" s="60">
        <v>7</v>
      </c>
      <c r="E16" s="58">
        <v>44033</v>
      </c>
      <c r="F16" s="58" t="b">
        <f t="shared" si="0"/>
        <v>1</v>
      </c>
      <c r="G16" s="58">
        <v>44036</v>
      </c>
      <c r="H16" s="61" t="s">
        <v>314</v>
      </c>
      <c r="I16" s="61" t="s">
        <v>299</v>
      </c>
      <c r="J16" s="61"/>
      <c r="K16" s="59"/>
    </row>
    <row r="17" spans="1:11" ht="30" x14ac:dyDescent="0.25">
      <c r="A17" s="58" t="s">
        <v>125</v>
      </c>
      <c r="B17" s="58" t="s">
        <v>127</v>
      </c>
      <c r="C17" s="67">
        <v>11</v>
      </c>
      <c r="D17" s="60">
        <v>7</v>
      </c>
      <c r="E17" s="58">
        <v>44033</v>
      </c>
      <c r="F17" s="58" t="b">
        <f t="shared" si="0"/>
        <v>1</v>
      </c>
      <c r="G17" s="58">
        <v>44036</v>
      </c>
      <c r="H17" s="61" t="s">
        <v>312</v>
      </c>
      <c r="I17" s="61" t="s">
        <v>299</v>
      </c>
      <c r="J17" s="61" t="s">
        <v>274</v>
      </c>
      <c r="K17" s="59" t="s">
        <v>237</v>
      </c>
    </row>
    <row r="18" spans="1:11" ht="30" x14ac:dyDescent="0.25">
      <c r="A18" s="58"/>
      <c r="B18" s="58"/>
      <c r="C18" s="67"/>
      <c r="D18" s="60">
        <v>8</v>
      </c>
      <c r="E18" s="58">
        <v>44039</v>
      </c>
      <c r="F18" s="58" t="b">
        <f t="shared" si="0"/>
        <v>1</v>
      </c>
      <c r="G18" s="58">
        <v>44069</v>
      </c>
      <c r="H18" s="61" t="s">
        <v>313</v>
      </c>
      <c r="I18" s="61" t="s">
        <v>299</v>
      </c>
      <c r="J18" s="61"/>
      <c r="K18" s="59"/>
    </row>
    <row r="19" spans="1:11" ht="30" x14ac:dyDescent="0.25">
      <c r="A19" s="58" t="s">
        <v>129</v>
      </c>
      <c r="B19" s="58" t="s">
        <v>130</v>
      </c>
      <c r="C19" s="67">
        <v>12</v>
      </c>
      <c r="D19" s="60">
        <v>8</v>
      </c>
      <c r="E19" s="58">
        <v>44039</v>
      </c>
      <c r="F19" s="58" t="b">
        <f t="shared" si="0"/>
        <v>1</v>
      </c>
      <c r="G19" s="58">
        <v>44069</v>
      </c>
      <c r="H19" s="61" t="s">
        <v>131</v>
      </c>
      <c r="I19" s="61" t="s">
        <v>299</v>
      </c>
      <c r="J19" s="61" t="s">
        <v>274</v>
      </c>
      <c r="K19" s="59" t="s">
        <v>237</v>
      </c>
    </row>
    <row r="20" spans="1:11" ht="30" x14ac:dyDescent="0.25">
      <c r="A20" s="58" t="s">
        <v>137</v>
      </c>
      <c r="B20" s="58" t="s">
        <v>138</v>
      </c>
      <c r="C20" s="67">
        <v>12.01</v>
      </c>
      <c r="D20" s="60">
        <v>9</v>
      </c>
      <c r="E20" s="58">
        <v>44043</v>
      </c>
      <c r="F20" s="58" t="b">
        <f t="shared" si="0"/>
        <v>1</v>
      </c>
      <c r="G20" s="58">
        <v>44046</v>
      </c>
      <c r="H20" s="59" t="s">
        <v>255</v>
      </c>
      <c r="I20" s="59"/>
      <c r="J20" s="59" t="s">
        <v>278</v>
      </c>
      <c r="K20" s="59" t="s">
        <v>237</v>
      </c>
    </row>
    <row r="21" spans="1:11" ht="30" x14ac:dyDescent="0.25">
      <c r="A21" s="58" t="s">
        <v>132</v>
      </c>
      <c r="B21" s="58" t="s">
        <v>133</v>
      </c>
      <c r="C21" s="67">
        <v>13</v>
      </c>
      <c r="D21" s="60">
        <v>10</v>
      </c>
      <c r="E21" s="58">
        <v>44047</v>
      </c>
      <c r="F21" s="58" t="b">
        <f t="shared" si="0"/>
        <v>1</v>
      </c>
      <c r="G21" s="58">
        <v>44060</v>
      </c>
      <c r="H21" s="59" t="s">
        <v>134</v>
      </c>
      <c r="I21" s="59"/>
      <c r="J21" s="59"/>
      <c r="K21" s="59" t="s">
        <v>237</v>
      </c>
    </row>
    <row r="22" spans="1:11" ht="30" x14ac:dyDescent="0.25">
      <c r="A22" s="58" t="s">
        <v>132</v>
      </c>
      <c r="B22" s="58" t="s">
        <v>135</v>
      </c>
      <c r="C22" s="67">
        <v>14</v>
      </c>
      <c r="D22" s="60">
        <v>11</v>
      </c>
      <c r="E22" s="58">
        <v>44047</v>
      </c>
      <c r="F22" s="58" t="b">
        <f t="shared" si="0"/>
        <v>1</v>
      </c>
      <c r="G22" s="58">
        <v>44057</v>
      </c>
      <c r="H22" s="59" t="s">
        <v>136</v>
      </c>
      <c r="I22" s="63" t="s">
        <v>298</v>
      </c>
      <c r="J22" s="63" t="s">
        <v>275</v>
      </c>
      <c r="K22" s="59" t="s">
        <v>237</v>
      </c>
    </row>
    <row r="23" spans="1:11" ht="30" x14ac:dyDescent="0.25">
      <c r="A23" s="58"/>
      <c r="B23" s="58"/>
      <c r="C23" s="67"/>
      <c r="D23" s="60">
        <v>11.05</v>
      </c>
      <c r="E23" s="58">
        <v>44064</v>
      </c>
      <c r="F23" s="58" t="b">
        <f t="shared" si="0"/>
        <v>1</v>
      </c>
      <c r="G23" s="58"/>
      <c r="H23" s="59" t="s">
        <v>333</v>
      </c>
      <c r="I23" s="63"/>
      <c r="J23" s="63"/>
      <c r="K23" s="59"/>
    </row>
    <row r="24" spans="1:11" ht="30" x14ac:dyDescent="0.25">
      <c r="A24" s="58" t="s">
        <v>115</v>
      </c>
      <c r="B24" s="58"/>
      <c r="C24" s="67">
        <v>16</v>
      </c>
      <c r="D24" s="60">
        <v>12</v>
      </c>
      <c r="E24" s="58">
        <v>44067</v>
      </c>
      <c r="F24" s="58" t="b">
        <f t="shared" si="0"/>
        <v>1</v>
      </c>
      <c r="G24" s="58"/>
      <c r="H24" s="61" t="s">
        <v>140</v>
      </c>
      <c r="I24" s="61" t="s">
        <v>308</v>
      </c>
      <c r="J24" s="61" t="s">
        <v>274</v>
      </c>
      <c r="K24" s="59" t="s">
        <v>237</v>
      </c>
    </row>
    <row r="25" spans="1:11" ht="30" x14ac:dyDescent="0.25">
      <c r="A25" s="58" t="s">
        <v>130</v>
      </c>
      <c r="B25" s="58"/>
      <c r="C25" s="67">
        <v>18</v>
      </c>
      <c r="D25" s="60">
        <v>13</v>
      </c>
      <c r="E25" s="58">
        <v>44071</v>
      </c>
      <c r="F25" s="58" t="b">
        <f t="shared" si="0"/>
        <v>1</v>
      </c>
      <c r="G25" s="58"/>
      <c r="H25" s="61" t="s">
        <v>290</v>
      </c>
      <c r="I25" s="62" t="s">
        <v>300</v>
      </c>
      <c r="J25" s="62" t="s">
        <v>277</v>
      </c>
      <c r="K25" s="59" t="s">
        <v>237</v>
      </c>
    </row>
    <row r="26" spans="1:11" x14ac:dyDescent="0.25">
      <c r="A26" s="58" t="s">
        <v>146</v>
      </c>
      <c r="B26" s="58"/>
      <c r="C26" s="67">
        <v>18.010000000000002</v>
      </c>
      <c r="D26" s="60">
        <v>13.01</v>
      </c>
      <c r="E26" s="58">
        <v>44073</v>
      </c>
      <c r="F26" s="58" t="b">
        <f t="shared" si="0"/>
        <v>1</v>
      </c>
      <c r="G26" s="58"/>
      <c r="H26" s="59" t="s">
        <v>147</v>
      </c>
      <c r="I26" s="59"/>
      <c r="J26" s="59" t="s">
        <v>278</v>
      </c>
      <c r="K26" s="59" t="s">
        <v>237</v>
      </c>
    </row>
    <row r="27" spans="1:11" ht="45" x14ac:dyDescent="0.25">
      <c r="A27" s="58"/>
      <c r="B27" s="58" t="s">
        <v>145</v>
      </c>
      <c r="C27" s="67">
        <v>20</v>
      </c>
      <c r="D27" s="60">
        <v>14</v>
      </c>
      <c r="E27" s="58">
        <v>44074</v>
      </c>
      <c r="F27" s="58" t="b">
        <f t="shared" si="0"/>
        <v>1</v>
      </c>
      <c r="G27" s="58"/>
      <c r="H27" s="59" t="s">
        <v>25</v>
      </c>
      <c r="I27" s="59"/>
      <c r="J27" s="59"/>
      <c r="K27" s="59" t="s">
        <v>237</v>
      </c>
    </row>
    <row r="28" spans="1:11" ht="30" x14ac:dyDescent="0.25">
      <c r="A28" s="58" t="s">
        <v>148</v>
      </c>
      <c r="B28" s="58"/>
      <c r="C28" s="67">
        <v>22</v>
      </c>
      <c r="D28" s="60">
        <v>15</v>
      </c>
      <c r="E28" s="58">
        <v>44075</v>
      </c>
      <c r="F28" s="58" t="b">
        <f t="shared" si="0"/>
        <v>1</v>
      </c>
      <c r="G28" s="58"/>
      <c r="H28" s="59" t="s">
        <v>256</v>
      </c>
      <c r="I28" s="59"/>
      <c r="J28" s="59"/>
      <c r="K28" s="59" t="s">
        <v>237</v>
      </c>
    </row>
    <row r="29" spans="1:11" ht="30" x14ac:dyDescent="0.25">
      <c r="A29" s="58" t="s">
        <v>150</v>
      </c>
      <c r="B29" s="58"/>
      <c r="C29" s="67">
        <v>22</v>
      </c>
      <c r="D29" s="60">
        <v>17</v>
      </c>
      <c r="E29" s="58">
        <v>44076</v>
      </c>
      <c r="F29" s="58" t="b">
        <f t="shared" si="0"/>
        <v>1</v>
      </c>
      <c r="G29" s="58"/>
      <c r="H29" s="61" t="s">
        <v>316</v>
      </c>
      <c r="I29" s="61" t="s">
        <v>299</v>
      </c>
      <c r="J29" s="61" t="s">
        <v>274</v>
      </c>
      <c r="K29" s="59" t="s">
        <v>237</v>
      </c>
    </row>
    <row r="30" spans="1:11" ht="30" x14ac:dyDescent="0.25">
      <c r="A30" s="58" t="s">
        <v>143</v>
      </c>
      <c r="B30" s="58"/>
      <c r="C30" s="67">
        <v>19</v>
      </c>
      <c r="D30" s="60">
        <v>18</v>
      </c>
      <c r="E30" s="58">
        <v>44077</v>
      </c>
      <c r="F30" s="58" t="b">
        <f t="shared" si="0"/>
        <v>1</v>
      </c>
      <c r="G30" s="58"/>
      <c r="H30" s="62" t="s">
        <v>286</v>
      </c>
      <c r="I30" s="62" t="s">
        <v>300</v>
      </c>
      <c r="J30" s="62" t="s">
        <v>277</v>
      </c>
      <c r="K30" s="59" t="s">
        <v>237</v>
      </c>
    </row>
    <row r="31" spans="1:11" ht="30" x14ac:dyDescent="0.25">
      <c r="A31" s="58"/>
      <c r="B31" s="58"/>
      <c r="C31" s="67"/>
      <c r="D31" s="60">
        <v>18</v>
      </c>
      <c r="E31" s="58">
        <v>44077</v>
      </c>
      <c r="F31" s="58" t="b">
        <f t="shared" si="0"/>
        <v>1</v>
      </c>
      <c r="G31" s="58"/>
      <c r="H31" s="61" t="s">
        <v>315</v>
      </c>
      <c r="I31" s="61" t="s">
        <v>299</v>
      </c>
      <c r="J31" s="59"/>
      <c r="K31" s="59"/>
    </row>
    <row r="32" spans="1:11" ht="30" x14ac:dyDescent="0.25">
      <c r="A32" s="58" t="s">
        <v>150</v>
      </c>
      <c r="B32" s="58"/>
      <c r="C32" s="67">
        <v>23</v>
      </c>
      <c r="D32" s="60">
        <v>18</v>
      </c>
      <c r="E32" s="58">
        <v>44077</v>
      </c>
      <c r="F32" s="58" t="b">
        <f t="shared" si="0"/>
        <v>1</v>
      </c>
      <c r="G32" s="58"/>
      <c r="H32" s="61" t="s">
        <v>151</v>
      </c>
      <c r="I32" s="61" t="s">
        <v>299</v>
      </c>
      <c r="J32" s="61" t="s">
        <v>274</v>
      </c>
      <c r="K32" s="59" t="s">
        <v>237</v>
      </c>
    </row>
    <row r="33" spans="1:14" ht="30" x14ac:dyDescent="0.25">
      <c r="A33" s="58" t="s">
        <v>154</v>
      </c>
      <c r="B33" s="58" t="s">
        <v>155</v>
      </c>
      <c r="C33" s="67">
        <v>26</v>
      </c>
      <c r="D33" s="60">
        <v>18</v>
      </c>
      <c r="E33" s="58">
        <v>44077</v>
      </c>
      <c r="F33" s="58" t="b">
        <f t="shared" si="0"/>
        <v>1</v>
      </c>
      <c r="G33" s="58">
        <v>44085</v>
      </c>
      <c r="H33" s="59" t="s">
        <v>156</v>
      </c>
      <c r="I33" s="59"/>
      <c r="J33" s="59"/>
      <c r="K33" s="59" t="s">
        <v>237</v>
      </c>
    </row>
    <row r="34" spans="1:14" ht="30" x14ac:dyDescent="0.25">
      <c r="A34" s="58"/>
      <c r="B34" s="58"/>
      <c r="C34" s="67"/>
      <c r="D34" s="60">
        <v>19</v>
      </c>
      <c r="E34" s="58">
        <v>44078</v>
      </c>
      <c r="F34" s="58" t="b">
        <f t="shared" si="0"/>
        <v>1</v>
      </c>
      <c r="G34" s="58"/>
      <c r="H34" s="61" t="s">
        <v>317</v>
      </c>
      <c r="I34" s="61" t="s">
        <v>299</v>
      </c>
      <c r="J34" s="59"/>
      <c r="K34" s="59"/>
    </row>
    <row r="35" spans="1:14" ht="30" x14ac:dyDescent="0.25">
      <c r="A35" s="58" t="s">
        <v>152</v>
      </c>
      <c r="B35" s="58"/>
      <c r="C35" s="67">
        <v>26.02</v>
      </c>
      <c r="D35" s="60">
        <v>19</v>
      </c>
      <c r="E35" s="58">
        <v>44078</v>
      </c>
      <c r="F35" s="58" t="b">
        <f t="shared" ref="F35:F66" si="1">E35&lt;=E36</f>
        <v>1</v>
      </c>
      <c r="G35" s="58"/>
      <c r="H35" s="61" t="s">
        <v>153</v>
      </c>
      <c r="I35" s="61" t="s">
        <v>299</v>
      </c>
      <c r="J35" s="61" t="s">
        <v>274</v>
      </c>
      <c r="K35" s="59" t="s">
        <v>237</v>
      </c>
    </row>
    <row r="36" spans="1:14" ht="30" x14ac:dyDescent="0.25">
      <c r="A36" s="58" t="s">
        <v>157</v>
      </c>
      <c r="B36" s="58"/>
      <c r="C36" s="67">
        <v>26.02</v>
      </c>
      <c r="D36" s="60">
        <v>19</v>
      </c>
      <c r="E36" s="58">
        <v>44078</v>
      </c>
      <c r="F36" s="58" t="b">
        <f t="shared" si="1"/>
        <v>1</v>
      </c>
      <c r="G36" s="58"/>
      <c r="H36" s="61" t="s">
        <v>159</v>
      </c>
      <c r="I36" s="61" t="s">
        <v>299</v>
      </c>
      <c r="J36" s="61" t="s">
        <v>274</v>
      </c>
      <c r="K36" s="59" t="s">
        <v>237</v>
      </c>
    </row>
    <row r="37" spans="1:14" ht="45" x14ac:dyDescent="0.25">
      <c r="A37" s="58" t="s">
        <v>157</v>
      </c>
      <c r="B37" s="58"/>
      <c r="C37" s="67">
        <v>27</v>
      </c>
      <c r="D37" s="60">
        <v>20</v>
      </c>
      <c r="E37" s="58">
        <v>44081</v>
      </c>
      <c r="F37" s="58" t="b">
        <f t="shared" si="1"/>
        <v>1</v>
      </c>
      <c r="G37" s="58"/>
      <c r="H37" s="62" t="s">
        <v>291</v>
      </c>
      <c r="I37" s="62" t="s">
        <v>300</v>
      </c>
      <c r="J37" s="62" t="s">
        <v>277</v>
      </c>
      <c r="K37" s="59" t="s">
        <v>237</v>
      </c>
    </row>
    <row r="38" spans="1:14" ht="45" x14ac:dyDescent="0.25">
      <c r="A38" s="58" t="s">
        <v>160</v>
      </c>
      <c r="B38" s="58" t="s">
        <v>161</v>
      </c>
      <c r="C38" s="67">
        <v>29</v>
      </c>
      <c r="D38" s="60">
        <v>20</v>
      </c>
      <c r="E38" s="58">
        <v>44081</v>
      </c>
      <c r="F38" s="58" t="b">
        <f t="shared" si="1"/>
        <v>1</v>
      </c>
      <c r="G38" s="58">
        <v>44089</v>
      </c>
      <c r="H38" s="61" t="s">
        <v>318</v>
      </c>
      <c r="I38" s="61" t="s">
        <v>299</v>
      </c>
      <c r="J38" s="61" t="s">
        <v>274</v>
      </c>
      <c r="K38" s="59" t="s">
        <v>237</v>
      </c>
    </row>
    <row r="39" spans="1:14" ht="30" x14ac:dyDescent="0.25">
      <c r="A39" s="58" t="s">
        <v>161</v>
      </c>
      <c r="B39" s="58"/>
      <c r="C39" s="67">
        <v>30</v>
      </c>
      <c r="D39" s="60">
        <v>21</v>
      </c>
      <c r="E39" s="58">
        <v>44085</v>
      </c>
      <c r="F39" s="58" t="b">
        <f t="shared" si="1"/>
        <v>1</v>
      </c>
      <c r="G39" s="58"/>
      <c r="H39" s="62" t="s">
        <v>271</v>
      </c>
      <c r="I39" s="62" t="s">
        <v>300</v>
      </c>
      <c r="J39" s="62" t="s">
        <v>277</v>
      </c>
      <c r="K39" s="59" t="s">
        <v>237</v>
      </c>
    </row>
    <row r="40" spans="1:14" ht="30" x14ac:dyDescent="0.25">
      <c r="A40" s="58"/>
      <c r="B40" s="58"/>
      <c r="C40" s="67">
        <v>30.14</v>
      </c>
      <c r="D40" s="60">
        <v>22</v>
      </c>
      <c r="E40" s="58">
        <v>44088</v>
      </c>
      <c r="F40" s="58" t="b">
        <f t="shared" si="1"/>
        <v>1</v>
      </c>
      <c r="G40" s="58">
        <v>44090</v>
      </c>
      <c r="H40" s="59" t="s">
        <v>173</v>
      </c>
      <c r="I40" s="59"/>
      <c r="J40" s="59"/>
      <c r="K40" s="59"/>
    </row>
    <row r="41" spans="1:14" ht="30" x14ac:dyDescent="0.25">
      <c r="A41" s="58" t="s">
        <v>164</v>
      </c>
      <c r="B41" s="58" t="s">
        <v>155</v>
      </c>
      <c r="C41" s="67">
        <v>31</v>
      </c>
      <c r="D41" s="60">
        <v>23</v>
      </c>
      <c r="E41" s="58">
        <v>44090</v>
      </c>
      <c r="F41" s="58" t="b">
        <f t="shared" si="1"/>
        <v>1</v>
      </c>
      <c r="G41" s="58">
        <v>44092</v>
      </c>
      <c r="H41" s="59" t="s">
        <v>165</v>
      </c>
      <c r="I41" s="59"/>
      <c r="J41" s="59"/>
      <c r="K41" s="59" t="s">
        <v>237</v>
      </c>
    </row>
    <row r="42" spans="1:14" ht="30" x14ac:dyDescent="0.25">
      <c r="A42" s="58" t="s">
        <v>164</v>
      </c>
      <c r="B42" s="58" t="s">
        <v>166</v>
      </c>
      <c r="C42" s="67">
        <v>32</v>
      </c>
      <c r="D42" s="60">
        <v>24</v>
      </c>
      <c r="E42" s="58">
        <v>44095</v>
      </c>
      <c r="F42" s="58" t="b">
        <f t="shared" si="1"/>
        <v>1</v>
      </c>
      <c r="G42" s="58">
        <v>44148</v>
      </c>
      <c r="H42" s="62" t="s">
        <v>167</v>
      </c>
      <c r="I42" s="62" t="s">
        <v>301</v>
      </c>
      <c r="J42" s="62" t="s">
        <v>277</v>
      </c>
      <c r="K42" s="59" t="s">
        <v>237</v>
      </c>
    </row>
    <row r="43" spans="1:14" x14ac:dyDescent="0.25">
      <c r="A43" s="58">
        <v>43731</v>
      </c>
      <c r="B43" s="58" t="s">
        <v>169</v>
      </c>
      <c r="C43" s="67">
        <v>34</v>
      </c>
      <c r="D43" s="60">
        <v>24</v>
      </c>
      <c r="E43" s="58">
        <v>44095</v>
      </c>
      <c r="F43" s="58" t="b">
        <f t="shared" si="1"/>
        <v>1</v>
      </c>
      <c r="G43" s="58">
        <v>44190</v>
      </c>
      <c r="H43" s="59" t="s">
        <v>170</v>
      </c>
      <c r="I43" s="59"/>
      <c r="J43" s="59"/>
      <c r="K43" s="59" t="s">
        <v>237</v>
      </c>
      <c r="L43" s="66">
        <f>_xlfn.DAYS(G43,E43)/7</f>
        <v>13.571428571428571</v>
      </c>
      <c r="M43" s="57" t="s">
        <v>287</v>
      </c>
      <c r="N43" s="66" t="e">
        <f>_xlfn.DAYS(#REF!,#REF!)/7</f>
        <v>#REF!</v>
      </c>
    </row>
    <row r="44" spans="1:14" ht="45" x14ac:dyDescent="0.25">
      <c r="A44" s="58" t="s">
        <v>168</v>
      </c>
      <c r="B44" s="58" t="s">
        <v>171</v>
      </c>
      <c r="C44" s="67">
        <v>35</v>
      </c>
      <c r="D44" s="60">
        <v>24</v>
      </c>
      <c r="E44" s="58">
        <v>44095</v>
      </c>
      <c r="F44" s="58" t="b">
        <f t="shared" si="1"/>
        <v>1</v>
      </c>
      <c r="G44" s="58">
        <v>44204</v>
      </c>
      <c r="H44" s="59" t="s">
        <v>36</v>
      </c>
      <c r="I44" s="59" t="s">
        <v>269</v>
      </c>
      <c r="J44" s="59" t="s">
        <v>276</v>
      </c>
      <c r="K44" s="59" t="s">
        <v>237</v>
      </c>
      <c r="L44" s="66">
        <f>_xlfn.DAYS(G44,E44)/7</f>
        <v>15.571428571428571</v>
      </c>
      <c r="M44" s="57" t="s">
        <v>287</v>
      </c>
      <c r="N44" s="66" t="e">
        <f>_xlfn.DAYS(#REF!,#REF!)/7</f>
        <v>#REF!</v>
      </c>
    </row>
    <row r="45" spans="1:14" ht="30" x14ac:dyDescent="0.25">
      <c r="A45" s="58" t="s">
        <v>174</v>
      </c>
      <c r="B45" s="58" t="s">
        <v>108</v>
      </c>
      <c r="C45" s="67">
        <v>37</v>
      </c>
      <c r="D45" s="60">
        <v>25</v>
      </c>
      <c r="E45" s="58">
        <v>44102</v>
      </c>
      <c r="F45" s="58" t="b">
        <f t="shared" si="1"/>
        <v>1</v>
      </c>
      <c r="G45" s="58">
        <v>44104</v>
      </c>
      <c r="H45" s="59" t="s">
        <v>39</v>
      </c>
      <c r="I45" s="59"/>
      <c r="J45" s="59"/>
      <c r="K45" s="59" t="s">
        <v>237</v>
      </c>
    </row>
    <row r="46" spans="1:14" ht="30" x14ac:dyDescent="0.25">
      <c r="A46" s="58"/>
      <c r="B46" s="58" t="s">
        <v>175</v>
      </c>
      <c r="C46" s="67">
        <v>38</v>
      </c>
      <c r="D46" s="60">
        <v>26</v>
      </c>
      <c r="E46" s="58">
        <v>44116</v>
      </c>
      <c r="F46" s="58" t="b">
        <f t="shared" si="1"/>
        <v>1</v>
      </c>
      <c r="G46" s="58"/>
      <c r="H46" s="59" t="s">
        <v>41</v>
      </c>
      <c r="I46" s="59"/>
      <c r="J46" s="59"/>
      <c r="K46" s="59" t="s">
        <v>237</v>
      </c>
    </row>
    <row r="47" spans="1:14" ht="45" x14ac:dyDescent="0.25">
      <c r="A47" s="58" t="s">
        <v>176</v>
      </c>
      <c r="B47" s="58"/>
      <c r="C47" s="67">
        <v>39</v>
      </c>
      <c r="D47" s="60">
        <v>27</v>
      </c>
      <c r="E47" s="58">
        <v>44119</v>
      </c>
      <c r="F47" s="58" t="b">
        <f t="shared" si="1"/>
        <v>1</v>
      </c>
      <c r="G47" s="58"/>
      <c r="H47" s="62" t="s">
        <v>51</v>
      </c>
      <c r="I47" s="62" t="s">
        <v>301</v>
      </c>
      <c r="J47" s="62" t="s">
        <v>277</v>
      </c>
      <c r="K47" s="59" t="s">
        <v>237</v>
      </c>
    </row>
    <row r="48" spans="1:14" x14ac:dyDescent="0.25">
      <c r="A48" s="58"/>
      <c r="B48" s="58" t="s">
        <v>177</v>
      </c>
      <c r="C48" s="67">
        <v>40</v>
      </c>
      <c r="D48" s="60">
        <v>28</v>
      </c>
      <c r="E48" s="58">
        <v>44120</v>
      </c>
      <c r="F48" s="58" t="b">
        <f t="shared" si="1"/>
        <v>1</v>
      </c>
      <c r="G48" s="58"/>
      <c r="H48" s="59" t="s">
        <v>43</v>
      </c>
      <c r="I48" s="59"/>
      <c r="J48" s="59"/>
      <c r="K48" s="59" t="s">
        <v>237</v>
      </c>
      <c r="L48" s="66">
        <f>_xlfn.DAYS(E48,E43)/7</f>
        <v>3.5714285714285716</v>
      </c>
      <c r="M48" s="57" t="s">
        <v>287</v>
      </c>
      <c r="N48" s="66" t="e">
        <f>_xlfn.DAYS(#REF!,#REF!)/7</f>
        <v>#REF!</v>
      </c>
    </row>
    <row r="49" spans="1:16" ht="30" x14ac:dyDescent="0.25">
      <c r="A49" s="58" t="s">
        <v>178</v>
      </c>
      <c r="B49" s="58"/>
      <c r="C49" s="67">
        <v>41</v>
      </c>
      <c r="D49" s="60">
        <v>29</v>
      </c>
      <c r="E49" s="58">
        <v>44133</v>
      </c>
      <c r="F49" s="58" t="b">
        <f t="shared" si="1"/>
        <v>1</v>
      </c>
      <c r="G49" s="58"/>
      <c r="H49" s="59" t="s">
        <v>241</v>
      </c>
      <c r="I49" s="59"/>
      <c r="J49" s="59" t="s">
        <v>278</v>
      </c>
      <c r="K49" s="59" t="s">
        <v>237</v>
      </c>
    </row>
    <row r="50" spans="1:16" x14ac:dyDescent="0.25">
      <c r="A50" s="58"/>
      <c r="B50" s="58"/>
      <c r="C50" s="67"/>
      <c r="D50" s="60">
        <v>30</v>
      </c>
      <c r="E50" s="58">
        <v>44144</v>
      </c>
      <c r="F50" s="58" t="b">
        <f t="shared" si="1"/>
        <v>1</v>
      </c>
      <c r="G50" s="58"/>
      <c r="H50" s="64" t="s">
        <v>49</v>
      </c>
      <c r="I50" s="59"/>
      <c r="J50" s="59"/>
      <c r="K50" s="59"/>
      <c r="L50" s="66"/>
    </row>
    <row r="51" spans="1:16" x14ac:dyDescent="0.25">
      <c r="A51" s="58" t="s">
        <v>180</v>
      </c>
      <c r="B51" s="58"/>
      <c r="C51" s="67">
        <v>42</v>
      </c>
      <c r="D51" s="60">
        <v>31</v>
      </c>
      <c r="E51" s="58">
        <v>44145</v>
      </c>
      <c r="F51" s="58" t="b">
        <f t="shared" si="1"/>
        <v>1</v>
      </c>
      <c r="G51" s="58"/>
      <c r="H51" s="59" t="s">
        <v>181</v>
      </c>
      <c r="I51" s="59"/>
      <c r="J51" s="59" t="s">
        <v>279</v>
      </c>
      <c r="K51" s="59" t="s">
        <v>237</v>
      </c>
    </row>
    <row r="52" spans="1:16" ht="30" x14ac:dyDescent="0.25">
      <c r="A52" s="58" t="s">
        <v>182</v>
      </c>
      <c r="B52" s="58" t="s">
        <v>183</v>
      </c>
      <c r="C52" s="67">
        <v>43</v>
      </c>
      <c r="D52" s="60">
        <v>32</v>
      </c>
      <c r="E52" s="58">
        <v>44158</v>
      </c>
      <c r="F52" s="58" t="b">
        <f t="shared" si="1"/>
        <v>1</v>
      </c>
      <c r="G52" s="58">
        <v>44211</v>
      </c>
      <c r="H52" s="62" t="s">
        <v>184</v>
      </c>
      <c r="I52" s="62" t="s">
        <v>301</v>
      </c>
      <c r="J52" s="62" t="s">
        <v>277</v>
      </c>
      <c r="K52" s="59" t="s">
        <v>237</v>
      </c>
    </row>
    <row r="53" spans="1:16" ht="30" x14ac:dyDescent="0.25">
      <c r="A53" s="58"/>
      <c r="B53" s="58" t="s">
        <v>185</v>
      </c>
      <c r="C53" s="67">
        <v>44</v>
      </c>
      <c r="D53" s="60">
        <v>33</v>
      </c>
      <c r="E53" s="58">
        <v>44162</v>
      </c>
      <c r="F53" s="58" t="b">
        <f t="shared" si="1"/>
        <v>1</v>
      </c>
      <c r="G53" s="58">
        <v>44162</v>
      </c>
      <c r="H53" s="59" t="s">
        <v>53</v>
      </c>
      <c r="I53" s="68"/>
      <c r="J53" s="59"/>
      <c r="K53" s="59" t="s">
        <v>237</v>
      </c>
      <c r="L53" s="66">
        <f>_xlfn.DAYS(G53,E43)/7</f>
        <v>9.5714285714285712</v>
      </c>
      <c r="M53" s="57" t="s">
        <v>287</v>
      </c>
    </row>
    <row r="54" spans="1:16" ht="45" x14ac:dyDescent="0.25">
      <c r="A54" s="58"/>
      <c r="B54" s="58" t="s">
        <v>185</v>
      </c>
      <c r="C54" s="67">
        <v>45</v>
      </c>
      <c r="D54" s="60">
        <v>33</v>
      </c>
      <c r="E54" s="58">
        <v>44162</v>
      </c>
      <c r="F54" s="58" t="b">
        <f t="shared" si="1"/>
        <v>1</v>
      </c>
      <c r="G54" s="58">
        <v>44162</v>
      </c>
      <c r="H54" s="59" t="s">
        <v>310</v>
      </c>
      <c r="I54" s="59"/>
      <c r="J54" s="59"/>
      <c r="K54" s="59" t="s">
        <v>237</v>
      </c>
    </row>
    <row r="55" spans="1:16" ht="30" x14ac:dyDescent="0.25">
      <c r="A55" s="58" t="s">
        <v>187</v>
      </c>
      <c r="B55" s="58" t="s">
        <v>169</v>
      </c>
      <c r="C55" s="67">
        <v>47</v>
      </c>
      <c r="D55" s="60">
        <v>35</v>
      </c>
      <c r="E55" s="58">
        <v>44166</v>
      </c>
      <c r="F55" s="58" t="b">
        <f t="shared" si="1"/>
        <v>1</v>
      </c>
      <c r="G55" s="58">
        <v>44190</v>
      </c>
      <c r="H55" s="59" t="s">
        <v>188</v>
      </c>
      <c r="I55" s="59"/>
      <c r="J55" s="59"/>
      <c r="K55" s="59" t="s">
        <v>237</v>
      </c>
    </row>
    <row r="56" spans="1:16" x14ac:dyDescent="0.25">
      <c r="A56" s="58"/>
      <c r="B56" s="58" t="s">
        <v>169</v>
      </c>
      <c r="C56" s="67">
        <v>48</v>
      </c>
      <c r="D56" s="60">
        <v>36</v>
      </c>
      <c r="E56" s="58">
        <v>44190</v>
      </c>
      <c r="F56" s="58" t="b">
        <f t="shared" si="1"/>
        <v>1</v>
      </c>
      <c r="G56" s="58">
        <v>44190</v>
      </c>
      <c r="H56" s="61" t="s">
        <v>189</v>
      </c>
      <c r="I56" s="61" t="s">
        <v>299</v>
      </c>
      <c r="J56" s="61" t="s">
        <v>274</v>
      </c>
      <c r="K56" s="59" t="s">
        <v>237</v>
      </c>
    </row>
    <row r="57" spans="1:16" x14ac:dyDescent="0.25">
      <c r="A57" s="58"/>
      <c r="B57" s="58" t="s">
        <v>169</v>
      </c>
      <c r="C57" s="67">
        <v>49</v>
      </c>
      <c r="D57" s="60">
        <v>36</v>
      </c>
      <c r="E57" s="58">
        <v>44190</v>
      </c>
      <c r="F57" s="58" t="b">
        <f t="shared" si="1"/>
        <v>1</v>
      </c>
      <c r="G57" s="58">
        <v>44190</v>
      </c>
      <c r="H57" s="59" t="s">
        <v>63</v>
      </c>
      <c r="I57" s="59"/>
      <c r="J57" s="59"/>
      <c r="K57" s="59" t="s">
        <v>237</v>
      </c>
    </row>
    <row r="58" spans="1:16" x14ac:dyDescent="0.25">
      <c r="A58" s="58"/>
      <c r="B58" s="58" t="s">
        <v>169</v>
      </c>
      <c r="C58" s="67">
        <v>51</v>
      </c>
      <c r="D58" s="60">
        <v>36.4</v>
      </c>
      <c r="E58" s="58">
        <v>44193</v>
      </c>
      <c r="F58" s="58" t="b">
        <f t="shared" si="1"/>
        <v>1</v>
      </c>
      <c r="G58" s="58">
        <v>44208</v>
      </c>
      <c r="H58" s="59" t="s">
        <v>293</v>
      </c>
      <c r="I58" s="59"/>
      <c r="J58" s="59"/>
      <c r="K58" s="59" t="s">
        <v>237</v>
      </c>
      <c r="L58" s="66">
        <f>_xlfn.DAYS(G58,E58)/7</f>
        <v>2.1428571428571428</v>
      </c>
      <c r="M58" s="57" t="s">
        <v>287</v>
      </c>
    </row>
    <row r="59" spans="1:16" x14ac:dyDescent="0.25">
      <c r="A59" s="58"/>
      <c r="B59" s="58" t="s">
        <v>185</v>
      </c>
      <c r="C59" s="67">
        <v>46</v>
      </c>
      <c r="D59" s="60">
        <v>36.5</v>
      </c>
      <c r="E59" s="58">
        <v>44195</v>
      </c>
      <c r="F59" s="58" t="b">
        <f t="shared" si="1"/>
        <v>1</v>
      </c>
      <c r="G59" s="58">
        <v>44195</v>
      </c>
      <c r="H59" s="61" t="s">
        <v>186</v>
      </c>
      <c r="I59" s="61" t="s">
        <v>299</v>
      </c>
      <c r="J59" s="61" t="s">
        <v>274</v>
      </c>
      <c r="K59" s="59" t="s">
        <v>237</v>
      </c>
      <c r="P59" s="66">
        <f>_xlfn.DAYS(G59,E47)/7</f>
        <v>10.857142857142858</v>
      </c>
    </row>
    <row r="60" spans="1:16" ht="30" x14ac:dyDescent="0.25">
      <c r="A60" s="58"/>
      <c r="B60" s="58" t="s">
        <v>169</v>
      </c>
      <c r="C60" s="67">
        <v>50</v>
      </c>
      <c r="D60" s="60">
        <v>37</v>
      </c>
      <c r="E60" s="58">
        <v>44196</v>
      </c>
      <c r="F60" s="58" t="b">
        <f t="shared" si="1"/>
        <v>1</v>
      </c>
      <c r="G60" s="58">
        <v>44196</v>
      </c>
      <c r="H60" s="61" t="s">
        <v>190</v>
      </c>
      <c r="I60" s="61" t="s">
        <v>299</v>
      </c>
      <c r="J60" s="61" t="s">
        <v>274</v>
      </c>
      <c r="K60" s="59" t="s">
        <v>237</v>
      </c>
    </row>
    <row r="61" spans="1:16" ht="30" x14ac:dyDescent="0.25">
      <c r="A61" s="58" t="s">
        <v>193</v>
      </c>
      <c r="B61" s="58" t="s">
        <v>171</v>
      </c>
      <c r="C61" s="67">
        <v>51.01</v>
      </c>
      <c r="D61" s="60">
        <v>37</v>
      </c>
      <c r="E61" s="58">
        <v>44196</v>
      </c>
      <c r="F61" s="58" t="b">
        <f t="shared" si="1"/>
        <v>1</v>
      </c>
      <c r="G61" s="58">
        <v>44196</v>
      </c>
      <c r="H61" s="61" t="s">
        <v>75</v>
      </c>
      <c r="I61" s="61" t="s">
        <v>299</v>
      </c>
      <c r="J61" s="61" t="s">
        <v>274</v>
      </c>
      <c r="K61" s="59" t="s">
        <v>237</v>
      </c>
    </row>
    <row r="62" spans="1:16" ht="30" x14ac:dyDescent="0.25">
      <c r="A62" s="58" t="s">
        <v>191</v>
      </c>
      <c r="B62" s="58"/>
      <c r="C62" s="67">
        <v>52</v>
      </c>
      <c r="D62" s="60">
        <v>40</v>
      </c>
      <c r="E62" s="58">
        <v>44197</v>
      </c>
      <c r="F62" s="58" t="b">
        <f t="shared" si="1"/>
        <v>1</v>
      </c>
      <c r="G62" s="58"/>
      <c r="H62" s="59" t="s">
        <v>192</v>
      </c>
      <c r="I62" s="59"/>
      <c r="J62" s="59"/>
      <c r="K62" s="59" t="s">
        <v>237</v>
      </c>
    </row>
    <row r="63" spans="1:16" ht="30" x14ac:dyDescent="0.25">
      <c r="A63" s="58"/>
      <c r="B63" s="58" t="s">
        <v>171</v>
      </c>
      <c r="C63" s="67">
        <v>53</v>
      </c>
      <c r="D63" s="60">
        <v>41</v>
      </c>
      <c r="E63" s="58">
        <v>44204</v>
      </c>
      <c r="F63" s="58" t="b">
        <f t="shared" si="1"/>
        <v>1</v>
      </c>
      <c r="G63" s="58">
        <v>44204</v>
      </c>
      <c r="H63" s="59" t="s">
        <v>78</v>
      </c>
      <c r="I63" s="59" t="s">
        <v>326</v>
      </c>
      <c r="J63" s="59" t="s">
        <v>276</v>
      </c>
      <c r="K63" s="59" t="s">
        <v>237</v>
      </c>
    </row>
    <row r="64" spans="1:16" x14ac:dyDescent="0.25">
      <c r="A64" s="58" t="s">
        <v>6</v>
      </c>
      <c r="B64" s="58" t="s">
        <v>9</v>
      </c>
      <c r="C64" s="67">
        <v>54</v>
      </c>
      <c r="D64" s="60">
        <v>42</v>
      </c>
      <c r="E64" s="58">
        <v>44209</v>
      </c>
      <c r="F64" s="58" t="b">
        <f t="shared" si="1"/>
        <v>1</v>
      </c>
      <c r="G64" s="58">
        <v>44211</v>
      </c>
      <c r="H64" s="59" t="s">
        <v>83</v>
      </c>
      <c r="I64" s="59"/>
      <c r="J64" s="59"/>
      <c r="K64" s="59" t="s">
        <v>237</v>
      </c>
    </row>
    <row r="65" spans="1:16" ht="30" x14ac:dyDescent="0.25">
      <c r="A65" s="58"/>
      <c r="B65" s="58" t="s">
        <v>9</v>
      </c>
      <c r="C65" s="67">
        <v>56</v>
      </c>
      <c r="D65" s="60">
        <v>43</v>
      </c>
      <c r="E65" s="58">
        <v>44211</v>
      </c>
      <c r="F65" s="58" t="b">
        <f t="shared" si="1"/>
        <v>1</v>
      </c>
      <c r="G65" s="58">
        <v>44211</v>
      </c>
      <c r="H65" s="59" t="s">
        <v>259</v>
      </c>
      <c r="I65" s="59"/>
      <c r="J65" s="59"/>
      <c r="K65" s="59" t="s">
        <v>237</v>
      </c>
    </row>
    <row r="66" spans="1:16" ht="30" x14ac:dyDescent="0.25">
      <c r="A66" s="58">
        <v>43852</v>
      </c>
      <c r="B66" s="58"/>
      <c r="C66" s="67">
        <v>58</v>
      </c>
      <c r="D66" s="60">
        <v>44</v>
      </c>
      <c r="E66" s="58">
        <v>44212</v>
      </c>
      <c r="F66" s="58" t="b">
        <f t="shared" si="1"/>
        <v>1</v>
      </c>
      <c r="G66" s="58"/>
      <c r="H66" s="59" t="s">
        <v>260</v>
      </c>
      <c r="I66" s="59"/>
      <c r="J66" s="59"/>
      <c r="K66" s="59" t="s">
        <v>237</v>
      </c>
    </row>
    <row r="67" spans="1:16" x14ac:dyDescent="0.25">
      <c r="A67" s="58"/>
      <c r="B67" s="58"/>
      <c r="C67" s="67"/>
      <c r="D67" s="60">
        <v>45</v>
      </c>
      <c r="E67" s="58">
        <v>44214</v>
      </c>
      <c r="F67" s="58" t="b">
        <f t="shared" ref="F67:F74" si="2">E67&lt;=E68</f>
        <v>1</v>
      </c>
      <c r="G67" s="58">
        <v>44218</v>
      </c>
      <c r="H67" s="59" t="s">
        <v>243</v>
      </c>
      <c r="I67" s="69"/>
      <c r="J67" s="69"/>
      <c r="K67" s="59"/>
      <c r="L67" s="66">
        <f>_xlfn.DAYS(G67,E67)/7</f>
        <v>0.5714285714285714</v>
      </c>
      <c r="M67" s="57" t="s">
        <v>287</v>
      </c>
    </row>
    <row r="68" spans="1:16" ht="30" x14ac:dyDescent="0.25">
      <c r="A68" s="58" t="s">
        <v>18</v>
      </c>
      <c r="B68" s="58" t="s">
        <v>24</v>
      </c>
      <c r="C68" s="67">
        <v>58.01</v>
      </c>
      <c r="D68" s="60">
        <v>45</v>
      </c>
      <c r="E68" s="58">
        <v>44214</v>
      </c>
      <c r="F68" s="58" t="b">
        <f t="shared" si="2"/>
        <v>1</v>
      </c>
      <c r="G68" s="58">
        <v>44215</v>
      </c>
      <c r="H68" s="64" t="s">
        <v>242</v>
      </c>
      <c r="I68" s="69"/>
      <c r="J68" s="69"/>
      <c r="K68" s="59" t="s">
        <v>237</v>
      </c>
      <c r="L68" s="66">
        <f>_xlfn.DAYS(G68,E68)/7</f>
        <v>0.14285714285714285</v>
      </c>
      <c r="M68" s="57" t="s">
        <v>287</v>
      </c>
    </row>
    <row r="69" spans="1:16" x14ac:dyDescent="0.25">
      <c r="A69" s="58"/>
      <c r="B69" s="58" t="s">
        <v>16</v>
      </c>
      <c r="C69" s="67">
        <v>63</v>
      </c>
      <c r="D69" s="60">
        <v>46</v>
      </c>
      <c r="E69" s="58">
        <v>44217</v>
      </c>
      <c r="F69" s="58" t="b">
        <f t="shared" si="2"/>
        <v>1</v>
      </c>
      <c r="G69" s="58">
        <v>44218</v>
      </c>
      <c r="H69" s="59" t="s">
        <v>199</v>
      </c>
      <c r="I69" s="69"/>
      <c r="J69" s="69"/>
      <c r="K69" s="59"/>
    </row>
    <row r="70" spans="1:16" ht="30" x14ac:dyDescent="0.25">
      <c r="A70" s="58" t="s">
        <v>14</v>
      </c>
      <c r="B70" s="58"/>
      <c r="C70" s="67">
        <v>59</v>
      </c>
      <c r="D70" s="60">
        <v>47</v>
      </c>
      <c r="E70" s="58">
        <v>44218</v>
      </c>
      <c r="F70" s="58" t="b">
        <f t="shared" si="2"/>
        <v>1</v>
      </c>
      <c r="G70" s="58"/>
      <c r="H70" s="59" t="s">
        <v>294</v>
      </c>
      <c r="I70" s="59"/>
      <c r="J70" s="59"/>
      <c r="K70" s="59" t="s">
        <v>237</v>
      </c>
    </row>
    <row r="71" spans="1:16" ht="30" x14ac:dyDescent="0.25">
      <c r="A71" s="58"/>
      <c r="B71" s="58"/>
      <c r="C71" s="67">
        <v>61</v>
      </c>
      <c r="D71" s="60">
        <v>47</v>
      </c>
      <c r="E71" s="58">
        <v>44218</v>
      </c>
      <c r="F71" s="58" t="b">
        <f t="shared" si="2"/>
        <v>1</v>
      </c>
      <c r="G71" s="58">
        <v>44218</v>
      </c>
      <c r="H71" s="61" t="s">
        <v>201</v>
      </c>
      <c r="I71" s="61" t="s">
        <v>299</v>
      </c>
      <c r="J71" s="61" t="s">
        <v>274</v>
      </c>
      <c r="K71" s="59" t="s">
        <v>237</v>
      </c>
      <c r="L71" s="66"/>
    </row>
    <row r="72" spans="1:16" ht="30" x14ac:dyDescent="0.25">
      <c r="A72" s="58"/>
      <c r="B72" s="58" t="s">
        <v>200</v>
      </c>
      <c r="C72" s="67">
        <v>64</v>
      </c>
      <c r="D72" s="60">
        <v>48</v>
      </c>
      <c r="E72" s="58">
        <v>44221</v>
      </c>
      <c r="F72" s="58" t="b">
        <f t="shared" si="2"/>
        <v>1</v>
      </c>
      <c r="G72" s="58"/>
      <c r="H72" s="59" t="s">
        <v>94</v>
      </c>
      <c r="I72" s="69"/>
      <c r="J72" s="69"/>
      <c r="K72" s="59" t="s">
        <v>237</v>
      </c>
    </row>
    <row r="73" spans="1:16" ht="30" x14ac:dyDescent="0.25">
      <c r="A73" s="58"/>
      <c r="B73" s="58"/>
      <c r="C73" s="67"/>
      <c r="D73" s="60">
        <v>49</v>
      </c>
      <c r="E73" s="58">
        <v>44225</v>
      </c>
      <c r="F73" s="58" t="b">
        <f t="shared" si="2"/>
        <v>1</v>
      </c>
      <c r="G73" s="58"/>
      <c r="H73" s="59" t="s">
        <v>203</v>
      </c>
      <c r="I73" s="59"/>
      <c r="J73" s="72"/>
      <c r="K73" s="72" t="s">
        <v>237</v>
      </c>
      <c r="L73" s="66">
        <f>_xlfn.DAYS(E73,E65)</f>
        <v>14</v>
      </c>
      <c r="M73" s="74" t="s">
        <v>288</v>
      </c>
      <c r="N73" s="74"/>
      <c r="O73" s="74"/>
      <c r="P73" s="85"/>
    </row>
    <row r="74" spans="1:16" s="74" customFormat="1" ht="90" x14ac:dyDescent="0.25">
      <c r="A74" s="65"/>
      <c r="B74" s="65" t="s">
        <v>22</v>
      </c>
      <c r="C74" s="73">
        <v>65</v>
      </c>
      <c r="D74" s="60">
        <v>50</v>
      </c>
      <c r="E74" s="58">
        <v>44230</v>
      </c>
      <c r="F74" s="58" t="b">
        <f t="shared" si="2"/>
        <v>0</v>
      </c>
      <c r="G74" s="58"/>
      <c r="H74" s="59" t="s">
        <v>202</v>
      </c>
      <c r="I74" s="70" t="s">
        <v>306</v>
      </c>
      <c r="J74" s="69"/>
      <c r="K74" s="59" t="s">
        <v>237</v>
      </c>
      <c r="L74" s="66">
        <f>_xlfn.DAYS(E74,E67)</f>
        <v>16</v>
      </c>
      <c r="M74" s="57" t="s">
        <v>288</v>
      </c>
      <c r="N74" s="57"/>
      <c r="O74" s="57"/>
      <c r="P74" s="66"/>
    </row>
    <row r="75" spans="1:16" s="74" customFormat="1" x14ac:dyDescent="0.25">
      <c r="A75" s="65"/>
      <c r="B75" s="65"/>
      <c r="C75" s="73"/>
      <c r="D75" s="73"/>
      <c r="E75" s="65"/>
      <c r="F75" s="65"/>
      <c r="G75" s="65"/>
      <c r="I75" s="75"/>
      <c r="J75" s="75"/>
      <c r="L75" s="73"/>
      <c r="P75" s="85"/>
    </row>
    <row r="76" spans="1:16" s="74" customFormat="1" ht="21" x14ac:dyDescent="0.35">
      <c r="A76" s="220" t="s">
        <v>284</v>
      </c>
      <c r="B76" s="220"/>
      <c r="C76" s="220"/>
      <c r="D76" s="220"/>
      <c r="E76" s="220"/>
      <c r="F76" s="220"/>
      <c r="G76" s="220"/>
      <c r="H76" s="220"/>
      <c r="I76" s="220"/>
      <c r="J76" s="220"/>
      <c r="K76" s="220"/>
      <c r="L76" s="73"/>
      <c r="P76" s="85"/>
    </row>
    <row r="77" spans="1:16" s="74" customFormat="1" ht="30" x14ac:dyDescent="0.25">
      <c r="A77" s="80" t="s">
        <v>106</v>
      </c>
      <c r="B77" s="80" t="s">
        <v>0</v>
      </c>
      <c r="C77" s="83" t="s">
        <v>282</v>
      </c>
      <c r="D77" s="83"/>
      <c r="E77" s="80" t="s">
        <v>252</v>
      </c>
      <c r="F77" s="80"/>
      <c r="G77" s="80" t="s">
        <v>253</v>
      </c>
      <c r="H77" s="82" t="s">
        <v>1</v>
      </c>
      <c r="I77" s="82" t="s">
        <v>292</v>
      </c>
      <c r="J77" s="59" t="s">
        <v>281</v>
      </c>
      <c r="K77" s="59" t="s">
        <v>235</v>
      </c>
      <c r="L77" s="73"/>
      <c r="P77" s="85"/>
    </row>
    <row r="78" spans="1:16" x14ac:dyDescent="0.25">
      <c r="A78" s="58"/>
      <c r="B78" s="58"/>
      <c r="C78" s="60"/>
      <c r="D78" s="60">
        <v>0.9</v>
      </c>
      <c r="E78" s="58">
        <v>44193</v>
      </c>
      <c r="F78" s="58" t="b">
        <f t="shared" ref="F78:F109" si="3">E78&lt;=E79</f>
        <v>1</v>
      </c>
      <c r="G78" s="58">
        <v>44239</v>
      </c>
      <c r="H78" s="79" t="s">
        <v>297</v>
      </c>
      <c r="I78" s="59"/>
      <c r="J78" s="59"/>
      <c r="K78" s="59"/>
    </row>
    <row r="79" spans="1:16" ht="30" x14ac:dyDescent="0.25">
      <c r="A79" s="58">
        <v>44215</v>
      </c>
      <c r="B79" s="58" t="s">
        <v>3</v>
      </c>
      <c r="C79" s="60">
        <v>51.05</v>
      </c>
      <c r="D79" s="60">
        <v>1</v>
      </c>
      <c r="E79" s="58">
        <v>44194</v>
      </c>
      <c r="F79" s="58" t="b">
        <f t="shared" si="3"/>
        <v>1</v>
      </c>
      <c r="G79" s="58">
        <v>44218</v>
      </c>
      <c r="H79" s="64" t="s">
        <v>267</v>
      </c>
      <c r="I79" s="59"/>
      <c r="J79" s="59"/>
      <c r="K79" s="59" t="s">
        <v>238</v>
      </c>
    </row>
    <row r="80" spans="1:16" x14ac:dyDescent="0.25">
      <c r="A80" s="58" t="s">
        <v>5</v>
      </c>
      <c r="B80" s="58" t="s">
        <v>6</v>
      </c>
      <c r="C80" s="60">
        <v>52.01</v>
      </c>
      <c r="D80" s="60">
        <v>2</v>
      </c>
      <c r="E80" s="58">
        <v>44200</v>
      </c>
      <c r="F80" s="58" t="b">
        <f t="shared" si="3"/>
        <v>1</v>
      </c>
      <c r="G80" s="58">
        <v>44211</v>
      </c>
      <c r="H80" s="61" t="s">
        <v>7</v>
      </c>
      <c r="I80" s="63" t="s">
        <v>298</v>
      </c>
      <c r="J80" s="63" t="s">
        <v>275</v>
      </c>
      <c r="K80" s="59" t="s">
        <v>238</v>
      </c>
    </row>
    <row r="81" spans="1:11" ht="45" x14ac:dyDescent="0.25">
      <c r="A81" s="58"/>
      <c r="B81" s="58" t="s">
        <v>6</v>
      </c>
      <c r="C81" s="60">
        <v>54.01</v>
      </c>
      <c r="D81" s="60">
        <v>3</v>
      </c>
      <c r="E81" s="58">
        <v>44209</v>
      </c>
      <c r="F81" s="58" t="b">
        <f t="shared" si="3"/>
        <v>1</v>
      </c>
      <c r="G81" s="58">
        <v>44209</v>
      </c>
      <c r="H81" s="61" t="s">
        <v>323</v>
      </c>
      <c r="I81" s="61" t="s">
        <v>330</v>
      </c>
      <c r="J81" s="61" t="s">
        <v>274</v>
      </c>
      <c r="K81" s="59" t="s">
        <v>238</v>
      </c>
    </row>
    <row r="82" spans="1:11" x14ac:dyDescent="0.25">
      <c r="A82" s="58" t="s">
        <v>9</v>
      </c>
      <c r="B82" s="58"/>
      <c r="C82" s="60">
        <v>71</v>
      </c>
      <c r="D82" s="60">
        <v>4</v>
      </c>
      <c r="E82" s="58">
        <v>44214</v>
      </c>
      <c r="F82" s="58" t="b">
        <f t="shared" si="3"/>
        <v>1</v>
      </c>
      <c r="G82" s="58"/>
      <c r="H82" s="61" t="s">
        <v>10</v>
      </c>
      <c r="I82" s="61" t="s">
        <v>299</v>
      </c>
      <c r="J82" s="61" t="s">
        <v>274</v>
      </c>
      <c r="K82" s="59" t="s">
        <v>238</v>
      </c>
    </row>
    <row r="83" spans="1:11" x14ac:dyDescent="0.25">
      <c r="A83" s="58"/>
      <c r="B83" s="58"/>
      <c r="C83" s="60"/>
      <c r="D83" s="60">
        <v>4</v>
      </c>
      <c r="E83" s="58">
        <v>44214</v>
      </c>
      <c r="F83" s="58" t="b">
        <f t="shared" si="3"/>
        <v>1</v>
      </c>
      <c r="G83" s="58"/>
      <c r="H83" s="61" t="s">
        <v>322</v>
      </c>
      <c r="I83" s="61" t="s">
        <v>299</v>
      </c>
      <c r="J83" s="61"/>
      <c r="K83" s="59"/>
    </row>
    <row r="84" spans="1:11" x14ac:dyDescent="0.25">
      <c r="A84" s="58">
        <v>44215</v>
      </c>
      <c r="B84" s="58" t="s">
        <v>3</v>
      </c>
      <c r="C84" s="60">
        <v>72</v>
      </c>
      <c r="D84" s="60">
        <v>5</v>
      </c>
      <c r="E84" s="58">
        <v>44215</v>
      </c>
      <c r="F84" s="58" t="b">
        <f t="shared" si="3"/>
        <v>1</v>
      </c>
      <c r="G84" s="58">
        <v>44218</v>
      </c>
      <c r="H84" s="64" t="s">
        <v>266</v>
      </c>
      <c r="I84" s="61"/>
      <c r="J84" s="59"/>
      <c r="K84" s="59" t="s">
        <v>238</v>
      </c>
    </row>
    <row r="85" spans="1:11" x14ac:dyDescent="0.25">
      <c r="A85" s="58" t="s">
        <v>11</v>
      </c>
      <c r="B85" s="58"/>
      <c r="C85" s="60">
        <v>72</v>
      </c>
      <c r="D85" s="60">
        <v>6</v>
      </c>
      <c r="E85" s="58">
        <v>44215</v>
      </c>
      <c r="F85" s="58" t="b">
        <f t="shared" si="3"/>
        <v>1</v>
      </c>
      <c r="G85" s="58"/>
      <c r="H85" s="61" t="s">
        <v>12</v>
      </c>
      <c r="I85" s="61" t="s">
        <v>299</v>
      </c>
      <c r="J85" s="61" t="s">
        <v>274</v>
      </c>
      <c r="K85" s="59" t="s">
        <v>238</v>
      </c>
    </row>
    <row r="86" spans="1:11" ht="45" x14ac:dyDescent="0.25">
      <c r="A86" s="58"/>
      <c r="B86" s="58" t="s">
        <v>18</v>
      </c>
      <c r="C86" s="60">
        <v>76</v>
      </c>
      <c r="D86" s="60">
        <v>7</v>
      </c>
      <c r="E86" s="58">
        <v>44218</v>
      </c>
      <c r="F86" s="58" t="b">
        <f t="shared" si="3"/>
        <v>1</v>
      </c>
      <c r="G86" s="58"/>
      <c r="H86" s="61" t="s">
        <v>19</v>
      </c>
      <c r="I86" s="61" t="s">
        <v>299</v>
      </c>
      <c r="J86" s="61" t="s">
        <v>274</v>
      </c>
      <c r="K86" s="59" t="s">
        <v>238</v>
      </c>
    </row>
    <row r="87" spans="1:11" ht="30" x14ac:dyDescent="0.25">
      <c r="A87" s="58"/>
      <c r="B87" s="58"/>
      <c r="C87" s="60"/>
      <c r="D87" s="60">
        <v>7</v>
      </c>
      <c r="E87" s="58">
        <v>44218</v>
      </c>
      <c r="F87" s="58" t="b">
        <f t="shared" si="3"/>
        <v>1</v>
      </c>
      <c r="G87" s="58"/>
      <c r="H87" s="64" t="s">
        <v>304</v>
      </c>
      <c r="I87" s="84" t="s">
        <v>305</v>
      </c>
      <c r="J87" s="61"/>
      <c r="K87" s="59"/>
    </row>
    <row r="88" spans="1:11" ht="45" x14ac:dyDescent="0.25">
      <c r="A88" s="58"/>
      <c r="B88" s="58"/>
      <c r="C88" s="60"/>
      <c r="D88" s="60">
        <v>8</v>
      </c>
      <c r="E88" s="58">
        <v>44218</v>
      </c>
      <c r="F88" s="58" t="b">
        <f t="shared" si="3"/>
        <v>1</v>
      </c>
      <c r="G88" s="58"/>
      <c r="H88" s="61" t="s">
        <v>19</v>
      </c>
      <c r="I88" s="61"/>
      <c r="J88" s="62"/>
      <c r="K88" s="59"/>
    </row>
    <row r="89" spans="1:11" ht="30" x14ac:dyDescent="0.25">
      <c r="A89" s="58"/>
      <c r="B89" s="58"/>
      <c r="C89" s="60"/>
      <c r="D89" s="60">
        <v>9</v>
      </c>
      <c r="E89" s="58">
        <v>44221</v>
      </c>
      <c r="F89" s="58" t="b">
        <f t="shared" si="3"/>
        <v>1</v>
      </c>
      <c r="G89" s="58"/>
      <c r="H89" s="64" t="s">
        <v>309</v>
      </c>
      <c r="I89" s="62" t="s">
        <v>301</v>
      </c>
      <c r="J89" s="61"/>
      <c r="K89" s="59"/>
    </row>
    <row r="90" spans="1:11" ht="30" x14ac:dyDescent="0.25">
      <c r="A90" s="58"/>
      <c r="B90" s="58"/>
      <c r="C90" s="60"/>
      <c r="D90" s="60">
        <v>9</v>
      </c>
      <c r="E90" s="58">
        <v>44221</v>
      </c>
      <c r="F90" s="58" t="b">
        <f t="shared" si="3"/>
        <v>1</v>
      </c>
      <c r="G90" s="58"/>
      <c r="H90" s="61" t="s">
        <v>17</v>
      </c>
      <c r="I90" s="61"/>
      <c r="J90" s="62"/>
      <c r="K90" s="59"/>
    </row>
    <row r="91" spans="1:11" ht="30" x14ac:dyDescent="0.25">
      <c r="A91" s="58" t="s">
        <v>21</v>
      </c>
      <c r="B91" s="58" t="s">
        <v>22</v>
      </c>
      <c r="C91" s="60">
        <v>78</v>
      </c>
      <c r="D91" s="60">
        <v>10</v>
      </c>
      <c r="E91" s="58">
        <v>44223</v>
      </c>
      <c r="F91" s="58" t="b">
        <f t="shared" si="3"/>
        <v>1</v>
      </c>
      <c r="G91" s="58">
        <v>44225</v>
      </c>
      <c r="H91" s="61" t="s">
        <v>23</v>
      </c>
      <c r="I91" s="61"/>
      <c r="J91" s="61" t="s">
        <v>274</v>
      </c>
      <c r="K91" s="59" t="s">
        <v>238</v>
      </c>
    </row>
    <row r="92" spans="1:11" ht="30" x14ac:dyDescent="0.25">
      <c r="A92" s="58"/>
      <c r="B92" s="58"/>
      <c r="C92" s="60"/>
      <c r="D92" s="60">
        <v>10</v>
      </c>
      <c r="E92" s="58">
        <v>44223</v>
      </c>
      <c r="F92" s="58" t="b">
        <f t="shared" si="3"/>
        <v>1</v>
      </c>
      <c r="G92" s="58"/>
      <c r="H92" s="62" t="s">
        <v>302</v>
      </c>
      <c r="I92" s="62" t="s">
        <v>301</v>
      </c>
      <c r="J92" s="59"/>
      <c r="K92" s="59"/>
    </row>
    <row r="93" spans="1:11" ht="30" x14ac:dyDescent="0.25">
      <c r="A93" s="58" t="s">
        <v>30</v>
      </c>
      <c r="B93" s="58" t="s">
        <v>28</v>
      </c>
      <c r="C93" s="60">
        <v>82</v>
      </c>
      <c r="D93" s="60">
        <v>10</v>
      </c>
      <c r="E93" s="58">
        <v>44223</v>
      </c>
      <c r="F93" s="58" t="b">
        <f t="shared" si="3"/>
        <v>1</v>
      </c>
      <c r="G93" s="58">
        <v>44225</v>
      </c>
      <c r="H93" s="76" t="s">
        <v>295</v>
      </c>
      <c r="I93" s="59"/>
      <c r="J93" s="59"/>
      <c r="K93" s="59" t="s">
        <v>238</v>
      </c>
    </row>
    <row r="94" spans="1:11" ht="45" x14ac:dyDescent="0.25">
      <c r="A94" s="58" t="s">
        <v>24</v>
      </c>
      <c r="B94" s="58"/>
      <c r="C94" s="60">
        <v>79</v>
      </c>
      <c r="D94" s="60">
        <v>11</v>
      </c>
      <c r="E94" s="58">
        <v>44224</v>
      </c>
      <c r="F94" s="58" t="b">
        <f t="shared" si="3"/>
        <v>1</v>
      </c>
      <c r="G94" s="58">
        <v>44224</v>
      </c>
      <c r="H94" s="59" t="s">
        <v>25</v>
      </c>
      <c r="I94" s="59"/>
      <c r="J94" s="59"/>
      <c r="K94" s="59" t="s">
        <v>238</v>
      </c>
    </row>
    <row r="95" spans="1:11" ht="30" x14ac:dyDescent="0.25">
      <c r="A95" s="58" t="s">
        <v>22</v>
      </c>
      <c r="B95" s="58"/>
      <c r="C95" s="60">
        <v>80</v>
      </c>
      <c r="D95" s="60">
        <v>12</v>
      </c>
      <c r="E95" s="58">
        <v>44225</v>
      </c>
      <c r="F95" s="58" t="b">
        <f t="shared" si="3"/>
        <v>1</v>
      </c>
      <c r="G95" s="58">
        <v>44225</v>
      </c>
      <c r="H95" s="59" t="s">
        <v>256</v>
      </c>
      <c r="I95" s="59"/>
      <c r="J95" s="59"/>
      <c r="K95" s="59" t="s">
        <v>238</v>
      </c>
    </row>
    <row r="96" spans="1:11" ht="30" x14ac:dyDescent="0.25">
      <c r="A96" s="58" t="s">
        <v>27</v>
      </c>
      <c r="B96" s="58" t="s">
        <v>28</v>
      </c>
      <c r="C96" s="60">
        <v>81</v>
      </c>
      <c r="D96" s="60">
        <v>15</v>
      </c>
      <c r="E96" s="58">
        <v>44228</v>
      </c>
      <c r="F96" s="58" t="b">
        <f t="shared" si="3"/>
        <v>1</v>
      </c>
      <c r="G96" s="58">
        <v>44232</v>
      </c>
      <c r="H96" s="59" t="s">
        <v>29</v>
      </c>
      <c r="I96" s="59"/>
      <c r="J96" s="59"/>
      <c r="K96" s="59" t="s">
        <v>238</v>
      </c>
    </row>
    <row r="97" spans="1:13" ht="30" x14ac:dyDescent="0.25">
      <c r="A97" s="58" t="s">
        <v>32</v>
      </c>
      <c r="B97" s="58" t="s">
        <v>33</v>
      </c>
      <c r="C97" s="60">
        <v>83</v>
      </c>
      <c r="D97" s="60">
        <v>15</v>
      </c>
      <c r="E97" s="58">
        <v>44228</v>
      </c>
      <c r="F97" s="58" t="b">
        <f t="shared" si="3"/>
        <v>1</v>
      </c>
      <c r="G97" s="58">
        <v>44323</v>
      </c>
      <c r="H97" s="59" t="s">
        <v>34</v>
      </c>
      <c r="I97" s="59"/>
      <c r="J97" s="59"/>
      <c r="K97" s="59" t="s">
        <v>238</v>
      </c>
      <c r="L97" s="66">
        <f>_xlfn.DAYS(G97,E97)/7</f>
        <v>13.571428571428571</v>
      </c>
      <c r="M97" s="57" t="s">
        <v>287</v>
      </c>
    </row>
    <row r="98" spans="1:13" ht="30" x14ac:dyDescent="0.25">
      <c r="A98" s="58" t="s">
        <v>32</v>
      </c>
      <c r="B98" s="58" t="s">
        <v>35</v>
      </c>
      <c r="C98" s="60">
        <v>84</v>
      </c>
      <c r="D98" s="60">
        <v>15</v>
      </c>
      <c r="E98" s="58">
        <v>44228</v>
      </c>
      <c r="F98" s="58" t="b">
        <f t="shared" si="3"/>
        <v>1</v>
      </c>
      <c r="G98" s="58">
        <v>44337</v>
      </c>
      <c r="H98" s="59" t="s">
        <v>36</v>
      </c>
      <c r="I98" s="59" t="s">
        <v>326</v>
      </c>
      <c r="J98" s="59" t="s">
        <v>276</v>
      </c>
      <c r="K98" s="59" t="s">
        <v>238</v>
      </c>
      <c r="L98" s="66">
        <f>_xlfn.DAYS(G98,E98)/7</f>
        <v>15.571428571428571</v>
      </c>
      <c r="M98" s="57" t="s">
        <v>287</v>
      </c>
    </row>
    <row r="99" spans="1:13" x14ac:dyDescent="0.25">
      <c r="A99" s="58" t="s">
        <v>18</v>
      </c>
      <c r="B99" s="58"/>
      <c r="C99" s="60">
        <v>77</v>
      </c>
      <c r="D99" s="60">
        <v>15.01</v>
      </c>
      <c r="E99" s="58">
        <v>44235</v>
      </c>
      <c r="F99" s="58" t="b">
        <f t="shared" si="3"/>
        <v>1</v>
      </c>
      <c r="G99" s="58"/>
      <c r="H99" s="62" t="s">
        <v>20</v>
      </c>
      <c r="I99" s="62" t="s">
        <v>303</v>
      </c>
      <c r="J99" s="62" t="s">
        <v>277</v>
      </c>
      <c r="K99" s="59" t="s">
        <v>238</v>
      </c>
    </row>
    <row r="100" spans="1:13" ht="30" x14ac:dyDescent="0.25">
      <c r="A100" s="58" t="s">
        <v>37</v>
      </c>
      <c r="B100" s="58" t="s">
        <v>38</v>
      </c>
      <c r="C100" s="60">
        <v>85</v>
      </c>
      <c r="D100" s="60">
        <v>15.02</v>
      </c>
      <c r="E100" s="58">
        <v>44237</v>
      </c>
      <c r="F100" s="58" t="b">
        <f t="shared" si="3"/>
        <v>1</v>
      </c>
      <c r="G100" s="58">
        <v>44239</v>
      </c>
      <c r="H100" s="59" t="s">
        <v>39</v>
      </c>
      <c r="I100" s="59"/>
      <c r="J100" s="59"/>
      <c r="K100" s="59" t="s">
        <v>238</v>
      </c>
    </row>
    <row r="101" spans="1:13" ht="30" x14ac:dyDescent="0.25">
      <c r="A101" s="58" t="s">
        <v>40</v>
      </c>
      <c r="B101" s="58"/>
      <c r="C101" s="60">
        <v>84</v>
      </c>
      <c r="D101" s="73">
        <v>15.02</v>
      </c>
      <c r="E101" s="58">
        <v>44249</v>
      </c>
      <c r="F101" s="58" t="b">
        <f t="shared" si="3"/>
        <v>1</v>
      </c>
      <c r="G101" s="58"/>
      <c r="H101" s="59" t="s">
        <v>41</v>
      </c>
      <c r="I101" s="59"/>
      <c r="J101" s="59"/>
      <c r="K101" s="59" t="s">
        <v>238</v>
      </c>
    </row>
    <row r="102" spans="1:13" x14ac:dyDescent="0.25">
      <c r="A102" s="58"/>
      <c r="B102" s="58" t="s">
        <v>42</v>
      </c>
      <c r="C102" s="60">
        <v>87</v>
      </c>
      <c r="D102" s="60">
        <v>15.03</v>
      </c>
      <c r="E102" s="58">
        <v>44253</v>
      </c>
      <c r="F102" s="58" t="b">
        <f t="shared" si="3"/>
        <v>1</v>
      </c>
      <c r="G102" s="58">
        <v>44253</v>
      </c>
      <c r="H102" s="59" t="s">
        <v>43</v>
      </c>
      <c r="I102" s="59"/>
      <c r="J102" s="59"/>
      <c r="K102" s="59" t="s">
        <v>238</v>
      </c>
      <c r="L102" s="66">
        <f>_xlfn.DAYS(G102,E97)/7</f>
        <v>3.5714285714285716</v>
      </c>
      <c r="M102" s="57" t="s">
        <v>287</v>
      </c>
    </row>
    <row r="103" spans="1:13" ht="30" x14ac:dyDescent="0.25">
      <c r="A103" s="58"/>
      <c r="B103" s="58" t="s">
        <v>44</v>
      </c>
      <c r="C103" s="60">
        <v>88</v>
      </c>
      <c r="D103" s="73">
        <v>18</v>
      </c>
      <c r="E103" s="58">
        <v>44288</v>
      </c>
      <c r="F103" s="58" t="b">
        <f t="shared" si="3"/>
        <v>1</v>
      </c>
      <c r="G103" s="58">
        <v>44288</v>
      </c>
      <c r="H103" s="62" t="s">
        <v>45</v>
      </c>
      <c r="I103" s="62" t="s">
        <v>300</v>
      </c>
      <c r="J103" s="62" t="s">
        <v>277</v>
      </c>
      <c r="K103" s="59" t="s">
        <v>238</v>
      </c>
    </row>
    <row r="104" spans="1:13" x14ac:dyDescent="0.25">
      <c r="A104" s="58" t="s">
        <v>48</v>
      </c>
      <c r="B104" s="58"/>
      <c r="C104" s="60">
        <v>90</v>
      </c>
      <c r="D104" s="60">
        <v>19</v>
      </c>
      <c r="E104" s="58">
        <v>44295</v>
      </c>
      <c r="F104" s="58" t="b">
        <f t="shared" si="3"/>
        <v>1</v>
      </c>
      <c r="G104" s="58"/>
      <c r="H104" s="59" t="s">
        <v>49</v>
      </c>
      <c r="I104" s="59"/>
      <c r="J104" s="59"/>
      <c r="K104" s="59" t="s">
        <v>238</v>
      </c>
    </row>
    <row r="105" spans="1:13" x14ac:dyDescent="0.25">
      <c r="A105" s="58" t="s">
        <v>46</v>
      </c>
      <c r="B105" s="58"/>
      <c r="C105" s="60">
        <v>89</v>
      </c>
      <c r="D105" s="60">
        <v>20</v>
      </c>
      <c r="E105" s="58">
        <v>44298</v>
      </c>
      <c r="F105" s="58" t="b">
        <f t="shared" si="3"/>
        <v>1</v>
      </c>
      <c r="G105" s="58"/>
      <c r="H105" s="62" t="s">
        <v>47</v>
      </c>
      <c r="I105" s="62" t="s">
        <v>300</v>
      </c>
      <c r="J105" s="62" t="s">
        <v>277</v>
      </c>
      <c r="K105" s="59" t="s">
        <v>238</v>
      </c>
    </row>
    <row r="106" spans="1:13" ht="30" x14ac:dyDescent="0.25">
      <c r="A106" s="58"/>
      <c r="B106" s="58" t="s">
        <v>52</v>
      </c>
      <c r="C106" s="60">
        <v>92</v>
      </c>
      <c r="D106" s="60">
        <v>21</v>
      </c>
      <c r="E106" s="58">
        <v>44302</v>
      </c>
      <c r="F106" s="58" t="b">
        <f t="shared" si="3"/>
        <v>1</v>
      </c>
      <c r="G106" s="58">
        <v>44302</v>
      </c>
      <c r="H106" s="59" t="s">
        <v>53</v>
      </c>
      <c r="I106" s="59"/>
      <c r="J106" s="59"/>
      <c r="K106" s="59" t="s">
        <v>238</v>
      </c>
      <c r="L106" s="66">
        <f>_xlfn.DAYS(G106,E96)/7</f>
        <v>10.571428571428571</v>
      </c>
      <c r="M106" s="57" t="s">
        <v>287</v>
      </c>
    </row>
    <row r="107" spans="1:13" ht="45" x14ac:dyDescent="0.25">
      <c r="A107" s="58"/>
      <c r="B107" s="58" t="s">
        <v>52</v>
      </c>
      <c r="C107" s="60">
        <v>93</v>
      </c>
      <c r="D107" s="60">
        <v>21</v>
      </c>
      <c r="E107" s="58">
        <v>44302</v>
      </c>
      <c r="F107" s="58" t="b">
        <f t="shared" si="3"/>
        <v>1</v>
      </c>
      <c r="G107" s="58">
        <v>44302</v>
      </c>
      <c r="H107" s="76" t="s">
        <v>296</v>
      </c>
      <c r="I107" s="59"/>
      <c r="J107" s="59"/>
      <c r="K107" s="59" t="s">
        <v>238</v>
      </c>
    </row>
    <row r="108" spans="1:13" ht="45" x14ac:dyDescent="0.25">
      <c r="A108" s="58" t="s">
        <v>50</v>
      </c>
      <c r="B108" s="58"/>
      <c r="C108" s="60">
        <v>91</v>
      </c>
      <c r="D108" s="60">
        <v>22</v>
      </c>
      <c r="E108" s="58">
        <v>44308</v>
      </c>
      <c r="F108" s="58" t="b">
        <f t="shared" si="3"/>
        <v>1</v>
      </c>
      <c r="G108" s="58"/>
      <c r="H108" s="62" t="s">
        <v>51</v>
      </c>
      <c r="I108" s="62" t="s">
        <v>300</v>
      </c>
      <c r="J108" s="62" t="s">
        <v>277</v>
      </c>
      <c r="K108" s="59" t="s">
        <v>238</v>
      </c>
    </row>
    <row r="109" spans="1:13" ht="30" x14ac:dyDescent="0.25">
      <c r="A109" s="58" t="s">
        <v>55</v>
      </c>
      <c r="B109" s="58"/>
      <c r="C109" s="60">
        <v>95.01</v>
      </c>
      <c r="D109" s="60">
        <v>24</v>
      </c>
      <c r="E109" s="58">
        <v>44309</v>
      </c>
      <c r="F109" s="58" t="b">
        <f t="shared" si="3"/>
        <v>1</v>
      </c>
      <c r="G109" s="58"/>
      <c r="H109" s="59" t="s">
        <v>56</v>
      </c>
      <c r="I109" s="59"/>
      <c r="J109" s="59" t="s">
        <v>278</v>
      </c>
      <c r="K109" s="59" t="s">
        <v>238</v>
      </c>
    </row>
    <row r="110" spans="1:13" x14ac:dyDescent="0.25">
      <c r="A110" s="58" t="s">
        <v>59</v>
      </c>
      <c r="B110" s="58"/>
      <c r="C110" s="60">
        <v>96</v>
      </c>
      <c r="D110" s="60">
        <v>25</v>
      </c>
      <c r="E110" s="58">
        <v>44317</v>
      </c>
      <c r="F110" s="58" t="b">
        <f t="shared" ref="F110:F137" si="4">E110&lt;=E111</f>
        <v>1</v>
      </c>
      <c r="G110" s="58"/>
      <c r="H110" s="59" t="s">
        <v>60</v>
      </c>
      <c r="I110" s="59"/>
      <c r="J110" s="59"/>
      <c r="K110" s="59" t="s">
        <v>238</v>
      </c>
    </row>
    <row r="111" spans="1:13" x14ac:dyDescent="0.25">
      <c r="A111" s="58"/>
      <c r="B111" s="58" t="s">
        <v>33</v>
      </c>
      <c r="C111" s="60">
        <v>98</v>
      </c>
      <c r="D111" s="60">
        <v>27</v>
      </c>
      <c r="E111" s="58">
        <v>44323</v>
      </c>
      <c r="F111" s="58" t="b">
        <f t="shared" si="4"/>
        <v>1</v>
      </c>
      <c r="G111" s="58">
        <v>44323</v>
      </c>
      <c r="H111" s="59" t="s">
        <v>63</v>
      </c>
      <c r="I111" s="59"/>
      <c r="J111" s="59"/>
      <c r="K111" s="59" t="s">
        <v>238</v>
      </c>
    </row>
    <row r="112" spans="1:13" ht="30" x14ac:dyDescent="0.25">
      <c r="A112" s="58"/>
      <c r="B112" s="58" t="s">
        <v>33</v>
      </c>
      <c r="C112" s="60">
        <v>99</v>
      </c>
      <c r="D112" s="60">
        <v>27</v>
      </c>
      <c r="E112" s="58">
        <v>44323</v>
      </c>
      <c r="F112" s="58" t="b">
        <f t="shared" si="4"/>
        <v>1</v>
      </c>
      <c r="G112" s="58">
        <v>44323</v>
      </c>
      <c r="H112" s="61" t="s">
        <v>64</v>
      </c>
      <c r="I112" s="61" t="s">
        <v>327</v>
      </c>
      <c r="J112" s="61" t="s">
        <v>274</v>
      </c>
      <c r="K112" s="59" t="s">
        <v>238</v>
      </c>
    </row>
    <row r="113" spans="1:13" ht="30" x14ac:dyDescent="0.25">
      <c r="A113" s="58" t="s">
        <v>33</v>
      </c>
      <c r="B113" s="58"/>
      <c r="C113" s="60">
        <v>100</v>
      </c>
      <c r="D113" s="60">
        <v>27</v>
      </c>
      <c r="E113" s="58">
        <v>44327</v>
      </c>
      <c r="F113" s="58" t="b">
        <f t="shared" si="4"/>
        <v>1</v>
      </c>
      <c r="G113" s="58">
        <v>44327</v>
      </c>
      <c r="H113" s="59" t="s">
        <v>65</v>
      </c>
      <c r="I113" s="59"/>
      <c r="J113" s="59"/>
      <c r="K113" s="59" t="s">
        <v>238</v>
      </c>
    </row>
    <row r="114" spans="1:13" x14ac:dyDescent="0.25">
      <c r="A114" s="58" t="s">
        <v>68</v>
      </c>
      <c r="B114" s="58" t="s">
        <v>69</v>
      </c>
      <c r="C114" s="60">
        <v>102</v>
      </c>
      <c r="D114" s="60">
        <v>28</v>
      </c>
      <c r="E114" s="58">
        <v>44329</v>
      </c>
      <c r="F114" s="58" t="b">
        <f t="shared" si="4"/>
        <v>1</v>
      </c>
      <c r="G114" s="58">
        <v>44331</v>
      </c>
      <c r="H114" s="59" t="s">
        <v>244</v>
      </c>
      <c r="I114" s="59"/>
      <c r="J114" s="59" t="s">
        <v>278</v>
      </c>
      <c r="K114" s="59" t="s">
        <v>238</v>
      </c>
    </row>
    <row r="115" spans="1:13" ht="30" x14ac:dyDescent="0.25">
      <c r="A115" s="58" t="s">
        <v>71</v>
      </c>
      <c r="B115" s="58" t="s">
        <v>72</v>
      </c>
      <c r="C115" s="60">
        <v>103</v>
      </c>
      <c r="D115" s="60">
        <v>29</v>
      </c>
      <c r="E115" s="58">
        <v>44333</v>
      </c>
      <c r="F115" s="58" t="b">
        <f t="shared" si="4"/>
        <v>1</v>
      </c>
      <c r="G115" s="58">
        <v>44345</v>
      </c>
      <c r="H115" s="59" t="s">
        <v>73</v>
      </c>
      <c r="I115" s="59"/>
      <c r="J115" s="59"/>
      <c r="K115" s="59" t="s">
        <v>238</v>
      </c>
    </row>
    <row r="116" spans="1:13" x14ac:dyDescent="0.25">
      <c r="A116" s="58" t="s">
        <v>66</v>
      </c>
      <c r="B116" s="58"/>
      <c r="C116" s="60">
        <v>103.01</v>
      </c>
      <c r="D116" s="60">
        <v>30</v>
      </c>
      <c r="E116" s="58">
        <v>44335</v>
      </c>
      <c r="F116" s="58" t="b">
        <f t="shared" si="4"/>
        <v>1</v>
      </c>
      <c r="G116" s="58">
        <v>44335</v>
      </c>
      <c r="H116" s="59" t="s">
        <v>67</v>
      </c>
      <c r="I116" s="59"/>
      <c r="J116" s="59" t="s">
        <v>278</v>
      </c>
      <c r="K116" s="59" t="s">
        <v>238</v>
      </c>
    </row>
    <row r="117" spans="1:13" ht="30" x14ac:dyDescent="0.25">
      <c r="A117" s="58"/>
      <c r="B117" s="58" t="s">
        <v>76</v>
      </c>
      <c r="C117" s="60">
        <v>104</v>
      </c>
      <c r="D117" s="60">
        <v>30.5</v>
      </c>
      <c r="E117" s="58">
        <v>44337</v>
      </c>
      <c r="F117" s="58" t="b">
        <f t="shared" si="4"/>
        <v>1</v>
      </c>
      <c r="G117" s="58">
        <v>44337</v>
      </c>
      <c r="H117" s="59" t="s">
        <v>78</v>
      </c>
      <c r="I117" s="59" t="s">
        <v>326</v>
      </c>
      <c r="J117" s="59" t="s">
        <v>276</v>
      </c>
      <c r="K117" s="59" t="s">
        <v>238</v>
      </c>
    </row>
    <row r="118" spans="1:13" ht="30" x14ac:dyDescent="0.25">
      <c r="A118" s="58"/>
      <c r="B118" s="58" t="s">
        <v>74</v>
      </c>
      <c r="C118" s="60">
        <v>104</v>
      </c>
      <c r="D118" s="60">
        <v>31</v>
      </c>
      <c r="E118" s="58">
        <v>44347</v>
      </c>
      <c r="F118" s="58" t="b">
        <f t="shared" si="4"/>
        <v>1</v>
      </c>
      <c r="G118" s="58">
        <v>44347</v>
      </c>
      <c r="H118" s="61" t="s">
        <v>75</v>
      </c>
      <c r="I118" s="61" t="s">
        <v>327</v>
      </c>
      <c r="J118" s="61" t="s">
        <v>274</v>
      </c>
      <c r="K118" s="59" t="s">
        <v>238</v>
      </c>
    </row>
    <row r="119" spans="1:13" ht="30" x14ac:dyDescent="0.25">
      <c r="A119" s="58" t="s">
        <v>82</v>
      </c>
      <c r="B119" s="58" t="s">
        <v>80</v>
      </c>
      <c r="C119" s="60">
        <v>108</v>
      </c>
      <c r="D119" s="60">
        <v>32</v>
      </c>
      <c r="E119" s="58">
        <v>44347</v>
      </c>
      <c r="F119" s="58" t="b">
        <f t="shared" si="4"/>
        <v>1</v>
      </c>
      <c r="G119" s="58">
        <v>44350</v>
      </c>
      <c r="H119" s="59" t="s">
        <v>83</v>
      </c>
      <c r="I119" s="59"/>
      <c r="J119" s="59"/>
      <c r="K119" s="59" t="s">
        <v>238</v>
      </c>
    </row>
    <row r="120" spans="1:13" ht="30" x14ac:dyDescent="0.25">
      <c r="A120" s="58" t="s">
        <v>79</v>
      </c>
      <c r="B120" s="58" t="s">
        <v>80</v>
      </c>
      <c r="C120" s="60">
        <v>107</v>
      </c>
      <c r="D120" s="60">
        <v>33</v>
      </c>
      <c r="E120" s="58">
        <v>44351</v>
      </c>
      <c r="F120" s="58" t="b">
        <f t="shared" si="4"/>
        <v>1</v>
      </c>
      <c r="G120" s="58">
        <v>44351</v>
      </c>
      <c r="H120" s="59" t="s">
        <v>324</v>
      </c>
      <c r="I120" s="59" t="s">
        <v>326</v>
      </c>
      <c r="J120" s="59" t="s">
        <v>276</v>
      </c>
      <c r="K120" s="59" t="s">
        <v>238</v>
      </c>
    </row>
    <row r="121" spans="1:13" ht="30" x14ac:dyDescent="0.25">
      <c r="A121" s="58"/>
      <c r="B121" s="58" t="s">
        <v>80</v>
      </c>
      <c r="C121" s="60">
        <v>109</v>
      </c>
      <c r="D121" s="73">
        <v>33</v>
      </c>
      <c r="E121" s="58">
        <v>44351</v>
      </c>
      <c r="F121" s="58" t="b">
        <f t="shared" si="4"/>
        <v>1</v>
      </c>
      <c r="G121" s="58"/>
      <c r="H121" s="59" t="s">
        <v>261</v>
      </c>
      <c r="I121" s="59"/>
      <c r="J121" s="59"/>
      <c r="K121" s="59" t="s">
        <v>238</v>
      </c>
    </row>
    <row r="122" spans="1:13" ht="30" x14ac:dyDescent="0.25">
      <c r="A122" s="58" t="s">
        <v>85</v>
      </c>
      <c r="B122" s="58"/>
      <c r="C122" s="60">
        <v>110</v>
      </c>
      <c r="D122" s="60">
        <v>34</v>
      </c>
      <c r="E122" s="58">
        <v>44352</v>
      </c>
      <c r="F122" s="58" t="b">
        <f t="shared" si="4"/>
        <v>1</v>
      </c>
      <c r="G122" s="58"/>
      <c r="H122" s="59" t="s">
        <v>262</v>
      </c>
      <c r="I122" s="59"/>
      <c r="J122" s="59"/>
      <c r="K122" s="59" t="s">
        <v>238</v>
      </c>
    </row>
    <row r="123" spans="1:13" x14ac:dyDescent="0.25">
      <c r="A123" s="58"/>
      <c r="B123" s="58"/>
      <c r="C123" s="60">
        <v>111</v>
      </c>
      <c r="D123" s="60">
        <v>34</v>
      </c>
      <c r="E123" s="58">
        <v>44354</v>
      </c>
      <c r="F123" s="58" t="b">
        <f t="shared" si="4"/>
        <v>1</v>
      </c>
      <c r="G123" s="58">
        <v>44355</v>
      </c>
      <c r="H123" s="64" t="s">
        <v>245</v>
      </c>
      <c r="I123" s="59"/>
      <c r="J123" s="59"/>
      <c r="K123" s="59"/>
      <c r="L123" s="66">
        <f>_xlfn.DAYS(G123,E123)</f>
        <v>1</v>
      </c>
      <c r="M123" s="57" t="s">
        <v>289</v>
      </c>
    </row>
    <row r="124" spans="1:13" ht="30" x14ac:dyDescent="0.25">
      <c r="A124" s="58" t="s">
        <v>87</v>
      </c>
      <c r="B124" s="58" t="s">
        <v>88</v>
      </c>
      <c r="C124" s="60">
        <v>112</v>
      </c>
      <c r="D124" s="60">
        <v>35</v>
      </c>
      <c r="E124" s="58">
        <v>44357</v>
      </c>
      <c r="F124" s="58" t="b">
        <f t="shared" si="4"/>
        <v>1</v>
      </c>
      <c r="G124" s="58">
        <v>44358</v>
      </c>
      <c r="H124" s="59" t="s">
        <v>89</v>
      </c>
      <c r="I124" s="59"/>
      <c r="J124" s="59"/>
      <c r="K124" s="59" t="s">
        <v>238</v>
      </c>
    </row>
    <row r="125" spans="1:13" ht="30" x14ac:dyDescent="0.25">
      <c r="A125" s="58" t="s">
        <v>76</v>
      </c>
      <c r="B125" s="58"/>
      <c r="C125" s="60">
        <v>109</v>
      </c>
      <c r="D125" s="60">
        <v>35.1</v>
      </c>
      <c r="E125" s="58">
        <v>44358</v>
      </c>
      <c r="F125" s="58" t="b">
        <f t="shared" si="4"/>
        <v>1</v>
      </c>
      <c r="G125" s="58">
        <v>44358</v>
      </c>
      <c r="H125" s="62" t="s">
        <v>77</v>
      </c>
      <c r="I125" s="62" t="s">
        <v>303</v>
      </c>
      <c r="J125" s="62" t="s">
        <v>277</v>
      </c>
      <c r="K125" s="59" t="s">
        <v>238</v>
      </c>
    </row>
    <row r="126" spans="1:13" x14ac:dyDescent="0.25">
      <c r="A126" s="58"/>
      <c r="B126" s="58" t="s">
        <v>93</v>
      </c>
      <c r="C126" s="60">
        <v>115</v>
      </c>
      <c r="D126" s="60">
        <v>36</v>
      </c>
      <c r="E126" s="58">
        <v>44361</v>
      </c>
      <c r="F126" s="58" t="b">
        <f t="shared" si="4"/>
        <v>1</v>
      </c>
      <c r="G126" s="58"/>
      <c r="H126" s="59" t="s">
        <v>94</v>
      </c>
      <c r="I126" s="59"/>
      <c r="J126" s="59"/>
      <c r="K126" s="59" t="s">
        <v>238</v>
      </c>
      <c r="L126" s="66"/>
    </row>
    <row r="127" spans="1:13" ht="30" x14ac:dyDescent="0.25">
      <c r="A127" s="58"/>
      <c r="B127" s="58"/>
      <c r="C127" s="60"/>
      <c r="D127" s="60">
        <v>37</v>
      </c>
      <c r="E127" s="58">
        <v>44363</v>
      </c>
      <c r="F127" s="58" t="b">
        <f t="shared" si="4"/>
        <v>1</v>
      </c>
      <c r="G127" s="58"/>
      <c r="H127" s="64" t="s">
        <v>58</v>
      </c>
      <c r="I127" s="58"/>
      <c r="J127" s="59"/>
      <c r="K127" s="59"/>
    </row>
    <row r="128" spans="1:13" ht="30" x14ac:dyDescent="0.25">
      <c r="A128" s="58" t="s">
        <v>90</v>
      </c>
      <c r="B128" s="58"/>
      <c r="C128" s="60">
        <v>114</v>
      </c>
      <c r="D128" s="60">
        <v>37</v>
      </c>
      <c r="E128" s="58">
        <v>44363</v>
      </c>
      <c r="F128" s="58" t="b">
        <f t="shared" si="4"/>
        <v>1</v>
      </c>
      <c r="G128" s="58"/>
      <c r="H128" s="59" t="s">
        <v>92</v>
      </c>
      <c r="I128" s="59"/>
      <c r="J128" s="59"/>
      <c r="K128" s="59" t="s">
        <v>238</v>
      </c>
    </row>
    <row r="129" spans="1:16" ht="30" x14ac:dyDescent="0.25">
      <c r="A129" s="58" t="s">
        <v>95</v>
      </c>
      <c r="B129" s="58"/>
      <c r="C129" s="60">
        <v>116</v>
      </c>
      <c r="D129" s="60">
        <v>37</v>
      </c>
      <c r="E129" s="58">
        <v>44363</v>
      </c>
      <c r="F129" s="58" t="b">
        <f t="shared" si="4"/>
        <v>1</v>
      </c>
      <c r="G129" s="58"/>
      <c r="H129" s="62" t="s">
        <v>273</v>
      </c>
      <c r="I129" s="62" t="s">
        <v>303</v>
      </c>
      <c r="J129" s="62" t="s">
        <v>277</v>
      </c>
      <c r="K129" s="59" t="s">
        <v>238</v>
      </c>
    </row>
    <row r="130" spans="1:16" ht="30" x14ac:dyDescent="0.25">
      <c r="A130" s="58"/>
      <c r="B130" s="58" t="s">
        <v>97</v>
      </c>
      <c r="C130" s="60">
        <v>117</v>
      </c>
      <c r="D130" s="60">
        <v>37.1</v>
      </c>
      <c r="E130" s="58">
        <v>44365</v>
      </c>
      <c r="F130" s="58" t="b">
        <f t="shared" si="4"/>
        <v>1</v>
      </c>
      <c r="G130" s="58">
        <v>44365</v>
      </c>
      <c r="H130" s="61" t="s">
        <v>98</v>
      </c>
      <c r="I130" s="61" t="s">
        <v>327</v>
      </c>
      <c r="J130" s="61" t="s">
        <v>274</v>
      </c>
      <c r="K130" s="59" t="s">
        <v>238</v>
      </c>
    </row>
    <row r="131" spans="1:16" ht="30" x14ac:dyDescent="0.25">
      <c r="A131" s="58"/>
      <c r="B131" s="58" t="s">
        <v>97</v>
      </c>
      <c r="C131" s="60">
        <v>118</v>
      </c>
      <c r="D131" s="60">
        <v>37.1</v>
      </c>
      <c r="E131" s="58">
        <v>44365</v>
      </c>
      <c r="F131" s="58" t="b">
        <f t="shared" si="4"/>
        <v>1</v>
      </c>
      <c r="G131" s="58">
        <v>44365</v>
      </c>
      <c r="H131" s="61" t="s">
        <v>99</v>
      </c>
      <c r="I131" s="61" t="s">
        <v>327</v>
      </c>
      <c r="J131" s="61" t="s">
        <v>274</v>
      </c>
      <c r="K131" s="59" t="s">
        <v>238</v>
      </c>
    </row>
    <row r="132" spans="1:16" ht="30" x14ac:dyDescent="0.25">
      <c r="A132" s="58" t="s">
        <v>90</v>
      </c>
      <c r="B132" s="58"/>
      <c r="C132" s="60">
        <v>111.01</v>
      </c>
      <c r="D132" s="60">
        <v>38</v>
      </c>
      <c r="E132" s="58">
        <v>44368</v>
      </c>
      <c r="F132" s="58" t="b">
        <f t="shared" si="4"/>
        <v>1</v>
      </c>
      <c r="G132" s="58"/>
      <c r="H132" s="62" t="s">
        <v>91</v>
      </c>
      <c r="I132" s="62" t="s">
        <v>303</v>
      </c>
      <c r="J132" s="62" t="s">
        <v>277</v>
      </c>
      <c r="K132" s="59" t="s">
        <v>238</v>
      </c>
    </row>
    <row r="133" spans="1:16" ht="30" x14ac:dyDescent="0.25">
      <c r="A133" s="58"/>
      <c r="B133" s="58" t="s">
        <v>97</v>
      </c>
      <c r="C133" s="60">
        <v>116.02</v>
      </c>
      <c r="D133" s="60">
        <v>38</v>
      </c>
      <c r="E133" s="58">
        <v>44368</v>
      </c>
      <c r="F133" s="58" t="b">
        <f t="shared" si="4"/>
        <v>1</v>
      </c>
      <c r="G133" s="58"/>
      <c r="H133" s="64" t="s">
        <v>101</v>
      </c>
      <c r="I133" s="70"/>
      <c r="J133" s="59"/>
      <c r="K133" s="59" t="s">
        <v>238</v>
      </c>
      <c r="L133" s="66">
        <f>_xlfn.DAYS(E133,E125)</f>
        <v>10</v>
      </c>
      <c r="M133" s="57" t="s">
        <v>289</v>
      </c>
    </row>
    <row r="134" spans="1:16" ht="30" x14ac:dyDescent="0.25">
      <c r="A134" s="58" t="s">
        <v>102</v>
      </c>
      <c r="B134" s="58"/>
      <c r="C134" s="60">
        <v>116.03</v>
      </c>
      <c r="D134" s="60">
        <v>38</v>
      </c>
      <c r="E134" s="58">
        <v>44368</v>
      </c>
      <c r="F134" s="58" t="b">
        <f t="shared" si="4"/>
        <v>1</v>
      </c>
      <c r="G134" s="58"/>
      <c r="H134" s="59" t="s">
        <v>105</v>
      </c>
      <c r="I134" s="59"/>
      <c r="J134" s="59"/>
      <c r="K134" s="59" t="s">
        <v>238</v>
      </c>
      <c r="L134" s="66">
        <f>_xlfn.DAYS(E134,E125)</f>
        <v>10</v>
      </c>
      <c r="M134" s="57" t="s">
        <v>289</v>
      </c>
    </row>
    <row r="135" spans="1:16" x14ac:dyDescent="0.25">
      <c r="A135" s="58"/>
      <c r="B135" s="58"/>
      <c r="C135" s="60"/>
      <c r="D135" s="60">
        <v>38.4</v>
      </c>
      <c r="E135" s="58">
        <v>44371</v>
      </c>
      <c r="F135" s="58" t="b">
        <f t="shared" si="4"/>
        <v>1</v>
      </c>
      <c r="G135" s="58"/>
      <c r="H135" s="84" t="s">
        <v>331</v>
      </c>
      <c r="I135" s="61"/>
      <c r="J135" s="61"/>
      <c r="K135" s="59"/>
    </row>
    <row r="136" spans="1:16" ht="30" x14ac:dyDescent="0.25">
      <c r="A136" s="58"/>
      <c r="B136" s="58" t="s">
        <v>97</v>
      </c>
      <c r="C136" s="60">
        <v>119</v>
      </c>
      <c r="D136" s="60">
        <v>38.5</v>
      </c>
      <c r="E136" s="58">
        <v>44372</v>
      </c>
      <c r="F136" s="58" t="b">
        <f t="shared" si="4"/>
        <v>1</v>
      </c>
      <c r="G136" s="58">
        <v>44372</v>
      </c>
      <c r="H136" s="61" t="s">
        <v>100</v>
      </c>
      <c r="I136" s="61" t="s">
        <v>327</v>
      </c>
      <c r="J136" s="61" t="s">
        <v>274</v>
      </c>
      <c r="K136" s="59" t="s">
        <v>238</v>
      </c>
    </row>
    <row r="137" spans="1:16" ht="30" x14ac:dyDescent="0.25">
      <c r="A137" s="58" t="s">
        <v>102</v>
      </c>
      <c r="B137" s="58" t="s">
        <v>103</v>
      </c>
      <c r="C137" s="60">
        <v>121</v>
      </c>
      <c r="D137" s="60">
        <v>38.6</v>
      </c>
      <c r="E137" s="58">
        <v>44373</v>
      </c>
      <c r="F137" s="58" t="b">
        <f t="shared" si="4"/>
        <v>0</v>
      </c>
      <c r="G137" s="58">
        <v>44374</v>
      </c>
      <c r="H137" s="59" t="s">
        <v>104</v>
      </c>
      <c r="I137" s="59"/>
      <c r="J137" s="59"/>
      <c r="K137" s="59" t="s">
        <v>238</v>
      </c>
    </row>
    <row r="138" spans="1:16" s="74" customFormat="1" x14ac:dyDescent="0.25">
      <c r="A138" s="65"/>
      <c r="B138" s="65"/>
      <c r="C138" s="73"/>
      <c r="D138" s="73"/>
      <c r="E138" s="65"/>
      <c r="F138" s="65"/>
      <c r="G138" s="65"/>
      <c r="L138" s="73"/>
      <c r="P138" s="85"/>
    </row>
    <row r="139" spans="1:16" s="74" customFormat="1" ht="21" x14ac:dyDescent="0.35">
      <c r="A139" s="220" t="s">
        <v>285</v>
      </c>
      <c r="B139" s="220"/>
      <c r="C139" s="220"/>
      <c r="D139" s="220"/>
      <c r="E139" s="220"/>
      <c r="F139" s="220"/>
      <c r="G139" s="220"/>
      <c r="H139" s="220"/>
      <c r="I139" s="220"/>
      <c r="J139" s="220"/>
      <c r="K139" s="220"/>
      <c r="L139" s="73"/>
      <c r="P139" s="85"/>
    </row>
    <row r="140" spans="1:16" s="74" customFormat="1" ht="30" x14ac:dyDescent="0.25">
      <c r="A140" s="58" t="s">
        <v>106</v>
      </c>
      <c r="B140" s="58" t="s">
        <v>0</v>
      </c>
      <c r="C140" s="68" t="s">
        <v>282</v>
      </c>
      <c r="D140" s="68"/>
      <c r="E140" s="58" t="s">
        <v>252</v>
      </c>
      <c r="F140" s="58"/>
      <c r="G140" s="58" t="s">
        <v>253</v>
      </c>
      <c r="H140" s="59" t="s">
        <v>1</v>
      </c>
      <c r="I140" s="59" t="s">
        <v>292</v>
      </c>
      <c r="J140" s="59" t="s">
        <v>281</v>
      </c>
      <c r="K140" s="59" t="s">
        <v>235</v>
      </c>
      <c r="L140" s="73"/>
      <c r="P140" s="85"/>
    </row>
    <row r="141" spans="1:16" ht="30" x14ac:dyDescent="0.25">
      <c r="A141" s="58" t="s">
        <v>206</v>
      </c>
      <c r="B141" s="58" t="s">
        <v>207</v>
      </c>
      <c r="C141" s="60">
        <v>116.04</v>
      </c>
      <c r="D141" s="60">
        <v>2</v>
      </c>
      <c r="E141" s="58">
        <v>44370</v>
      </c>
      <c r="F141" s="58" t="b">
        <f t="shared" ref="F141:F159" si="5">E141&lt;=E142</f>
        <v>1</v>
      </c>
      <c r="G141" s="58">
        <v>44372</v>
      </c>
      <c r="H141" s="59" t="s">
        <v>332</v>
      </c>
      <c r="I141" s="59"/>
      <c r="J141" s="59"/>
      <c r="K141" s="59" t="s">
        <v>239</v>
      </c>
    </row>
    <row r="142" spans="1:16" ht="30" x14ac:dyDescent="0.25">
      <c r="A142" s="58" t="s">
        <v>206</v>
      </c>
      <c r="B142" s="58" t="s">
        <v>209</v>
      </c>
      <c r="C142" s="60">
        <v>125</v>
      </c>
      <c r="D142" s="60">
        <v>3</v>
      </c>
      <c r="E142" s="58">
        <v>44375</v>
      </c>
      <c r="F142" s="58" t="b">
        <f t="shared" si="5"/>
        <v>1</v>
      </c>
      <c r="G142" s="58">
        <v>44421</v>
      </c>
      <c r="H142" s="62" t="s">
        <v>210</v>
      </c>
      <c r="I142" s="62" t="s">
        <v>303</v>
      </c>
      <c r="J142" s="62" t="s">
        <v>277</v>
      </c>
      <c r="K142" s="59" t="s">
        <v>239</v>
      </c>
    </row>
    <row r="143" spans="1:16" ht="30" x14ac:dyDescent="0.25">
      <c r="A143" s="58" t="s">
        <v>207</v>
      </c>
      <c r="B143" s="58" t="s">
        <v>211</v>
      </c>
      <c r="C143" s="60">
        <v>126</v>
      </c>
      <c r="D143" s="60">
        <v>3</v>
      </c>
      <c r="E143" s="58">
        <v>44375</v>
      </c>
      <c r="F143" s="58" t="b">
        <f t="shared" si="5"/>
        <v>1</v>
      </c>
      <c r="G143" s="58">
        <v>44421</v>
      </c>
      <c r="H143" s="59" t="s">
        <v>212</v>
      </c>
      <c r="I143" s="59"/>
      <c r="J143" s="59"/>
      <c r="K143" s="59" t="s">
        <v>239</v>
      </c>
    </row>
    <row r="144" spans="1:16" ht="30" x14ac:dyDescent="0.25">
      <c r="A144" s="58" t="s">
        <v>213</v>
      </c>
      <c r="B144" s="58"/>
      <c r="C144" s="60">
        <v>127</v>
      </c>
      <c r="D144" s="60">
        <v>4</v>
      </c>
      <c r="E144" s="58">
        <v>44392</v>
      </c>
      <c r="F144" s="58" t="b">
        <f t="shared" si="5"/>
        <v>1</v>
      </c>
      <c r="G144" s="58"/>
      <c r="H144" s="59" t="s">
        <v>118</v>
      </c>
      <c r="I144" s="59"/>
      <c r="J144" s="59" t="s">
        <v>279</v>
      </c>
      <c r="K144" s="59" t="s">
        <v>239</v>
      </c>
    </row>
    <row r="145" spans="1:13" ht="30" x14ac:dyDescent="0.25">
      <c r="A145" s="58" t="s">
        <v>214</v>
      </c>
      <c r="B145" s="58" t="s">
        <v>215</v>
      </c>
      <c r="C145" s="60">
        <v>128</v>
      </c>
      <c r="D145" s="60">
        <v>5</v>
      </c>
      <c r="E145" s="58">
        <v>44397</v>
      </c>
      <c r="F145" s="58" t="b">
        <f t="shared" si="5"/>
        <v>1</v>
      </c>
      <c r="G145" s="58">
        <v>44400</v>
      </c>
      <c r="H145" s="59" t="s">
        <v>246</v>
      </c>
      <c r="I145" s="59"/>
      <c r="J145" s="59" t="s">
        <v>278</v>
      </c>
      <c r="K145" s="59" t="s">
        <v>239</v>
      </c>
    </row>
    <row r="146" spans="1:13" ht="30" x14ac:dyDescent="0.25">
      <c r="A146" s="58" t="s">
        <v>218</v>
      </c>
      <c r="B146" s="58" t="s">
        <v>211</v>
      </c>
      <c r="C146" s="60">
        <v>133.02000000000001</v>
      </c>
      <c r="D146" s="60">
        <v>5.01</v>
      </c>
      <c r="E146" s="58">
        <v>44406</v>
      </c>
      <c r="F146" s="58" t="b">
        <f t="shared" si="5"/>
        <v>1</v>
      </c>
      <c r="G146" s="58">
        <v>44406</v>
      </c>
      <c r="H146" s="64" t="s">
        <v>325</v>
      </c>
      <c r="I146" s="59" t="s">
        <v>328</v>
      </c>
      <c r="J146" s="59" t="s">
        <v>276</v>
      </c>
      <c r="K146" s="59" t="s">
        <v>239</v>
      </c>
    </row>
    <row r="147" spans="1:13" ht="30" x14ac:dyDescent="0.25">
      <c r="A147" s="60">
        <v>26</v>
      </c>
      <c r="B147" s="58"/>
      <c r="C147" s="60"/>
      <c r="D147" s="74">
        <v>6</v>
      </c>
      <c r="E147" s="58">
        <v>44411</v>
      </c>
      <c r="F147" s="58" t="b">
        <f t="shared" si="5"/>
        <v>1</v>
      </c>
      <c r="G147" s="58"/>
      <c r="H147" s="64" t="s">
        <v>62</v>
      </c>
      <c r="I147" s="59"/>
      <c r="J147" s="59"/>
      <c r="K147" s="59"/>
    </row>
    <row r="148" spans="1:13" ht="30" x14ac:dyDescent="0.25">
      <c r="A148" s="58" t="s">
        <v>211</v>
      </c>
      <c r="B148" s="58"/>
      <c r="C148" s="60">
        <v>131</v>
      </c>
      <c r="D148" s="60">
        <v>6.01</v>
      </c>
      <c r="E148" s="58">
        <v>44421</v>
      </c>
      <c r="F148" s="58" t="b">
        <f t="shared" si="5"/>
        <v>1</v>
      </c>
      <c r="G148" s="58"/>
      <c r="H148" s="59" t="s">
        <v>220</v>
      </c>
      <c r="I148" s="59"/>
      <c r="J148" s="59"/>
      <c r="K148" s="59" t="s">
        <v>239</v>
      </c>
    </row>
    <row r="149" spans="1:13" ht="30" x14ac:dyDescent="0.25">
      <c r="A149" s="58" t="s">
        <v>209</v>
      </c>
      <c r="B149" s="58"/>
      <c r="C149" s="60">
        <v>133.02000000000001</v>
      </c>
      <c r="D149" s="60">
        <v>6.01</v>
      </c>
      <c r="E149" s="58">
        <v>44421</v>
      </c>
      <c r="F149" s="58" t="b">
        <f t="shared" si="5"/>
        <v>1</v>
      </c>
      <c r="G149" s="58"/>
      <c r="H149" s="62" t="s">
        <v>217</v>
      </c>
      <c r="I149" s="62" t="s">
        <v>303</v>
      </c>
      <c r="J149" s="62" t="s">
        <v>277</v>
      </c>
      <c r="K149" s="59" t="s">
        <v>239</v>
      </c>
    </row>
    <row r="150" spans="1:13" ht="30" x14ac:dyDescent="0.25">
      <c r="A150" s="58"/>
      <c r="B150" s="58" t="s">
        <v>221</v>
      </c>
      <c r="C150" s="60">
        <v>132</v>
      </c>
      <c r="D150" s="60">
        <v>7</v>
      </c>
      <c r="E150" s="58">
        <v>44425</v>
      </c>
      <c r="F150" s="58" t="b">
        <f t="shared" si="5"/>
        <v>1</v>
      </c>
      <c r="G150" s="58"/>
      <c r="H150" s="59" t="s">
        <v>222</v>
      </c>
      <c r="I150" s="59"/>
      <c r="J150" s="59"/>
      <c r="K150" s="59" t="s">
        <v>239</v>
      </c>
    </row>
    <row r="151" spans="1:13" ht="30" x14ac:dyDescent="0.25">
      <c r="A151" s="58" t="s">
        <v>223</v>
      </c>
      <c r="B151" s="58"/>
      <c r="C151" s="60">
        <v>133</v>
      </c>
      <c r="D151" s="60">
        <v>8</v>
      </c>
      <c r="E151" s="58">
        <v>44426</v>
      </c>
      <c r="F151" s="58" t="b">
        <f t="shared" si="5"/>
        <v>1</v>
      </c>
      <c r="G151" s="58"/>
      <c r="H151" s="59" t="s">
        <v>224</v>
      </c>
      <c r="I151" s="59"/>
      <c r="J151" s="59"/>
      <c r="K151" s="59" t="s">
        <v>239</v>
      </c>
    </row>
    <row r="152" spans="1:13" x14ac:dyDescent="0.25">
      <c r="A152" s="58"/>
      <c r="B152" s="58"/>
      <c r="C152" s="60">
        <v>133.01</v>
      </c>
      <c r="D152" s="60">
        <v>9</v>
      </c>
      <c r="E152" s="58">
        <v>44427</v>
      </c>
      <c r="F152" s="58" t="b">
        <f t="shared" si="5"/>
        <v>1</v>
      </c>
      <c r="G152" s="58">
        <v>44428</v>
      </c>
      <c r="H152" s="64" t="s">
        <v>242</v>
      </c>
      <c r="I152" s="59"/>
      <c r="J152" s="59"/>
      <c r="K152" s="59"/>
    </row>
    <row r="153" spans="1:13" x14ac:dyDescent="0.25">
      <c r="A153" s="58"/>
      <c r="B153" s="58"/>
      <c r="C153" s="60"/>
      <c r="D153" s="60">
        <v>10</v>
      </c>
      <c r="E153" s="58">
        <v>44428</v>
      </c>
      <c r="F153" s="58" t="b">
        <f t="shared" si="5"/>
        <v>1</v>
      </c>
      <c r="G153" s="65"/>
      <c r="H153" s="62" t="s">
        <v>226</v>
      </c>
      <c r="I153" s="62" t="s">
        <v>303</v>
      </c>
      <c r="J153" s="62" t="s">
        <v>277</v>
      </c>
      <c r="K153" s="59" t="s">
        <v>239</v>
      </c>
      <c r="L153" s="66"/>
    </row>
    <row r="154" spans="1:13" ht="30" x14ac:dyDescent="0.25">
      <c r="A154" s="58" t="s">
        <v>227</v>
      </c>
      <c r="B154" s="58" t="s">
        <v>228</v>
      </c>
      <c r="C154" s="60">
        <v>133.06</v>
      </c>
      <c r="D154" s="60">
        <v>11</v>
      </c>
      <c r="E154" s="58">
        <v>44431</v>
      </c>
      <c r="F154" s="58" t="b">
        <f t="shared" si="5"/>
        <v>1</v>
      </c>
      <c r="G154" s="58">
        <v>44439</v>
      </c>
      <c r="H154" s="59" t="s">
        <v>89</v>
      </c>
      <c r="I154" s="59"/>
      <c r="J154" s="59"/>
      <c r="K154" s="59" t="s">
        <v>239</v>
      </c>
    </row>
    <row r="155" spans="1:13" ht="30" x14ac:dyDescent="0.25">
      <c r="A155" s="58" t="s">
        <v>227</v>
      </c>
      <c r="B155" s="58"/>
      <c r="C155" s="60">
        <v>137</v>
      </c>
      <c r="D155" s="60">
        <v>12</v>
      </c>
      <c r="E155" s="58">
        <v>44433</v>
      </c>
      <c r="F155" s="58" t="b">
        <f t="shared" si="5"/>
        <v>1</v>
      </c>
      <c r="G155" s="58"/>
      <c r="H155" s="62" t="s">
        <v>307</v>
      </c>
      <c r="I155" s="62" t="s">
        <v>303</v>
      </c>
      <c r="J155" s="62" t="s">
        <v>277</v>
      </c>
      <c r="K155" s="59" t="s">
        <v>239</v>
      </c>
    </row>
    <row r="156" spans="1:13" ht="30" x14ac:dyDescent="0.25">
      <c r="A156" s="58" t="s">
        <v>233</v>
      </c>
      <c r="B156" s="58"/>
      <c r="C156" s="60">
        <v>134</v>
      </c>
      <c r="D156" s="60">
        <v>13</v>
      </c>
      <c r="E156" s="58">
        <v>44435</v>
      </c>
      <c r="F156" s="58" t="b">
        <f t="shared" si="5"/>
        <v>1</v>
      </c>
      <c r="G156" s="58"/>
      <c r="H156" s="59" t="s">
        <v>234</v>
      </c>
      <c r="I156" s="77"/>
      <c r="J156" s="59"/>
      <c r="K156" s="59" t="s">
        <v>239</v>
      </c>
      <c r="L156" s="66">
        <f>_xlfn.DAYS(E156,E148)</f>
        <v>14</v>
      </c>
      <c r="M156" s="57" t="s">
        <v>289</v>
      </c>
    </row>
    <row r="157" spans="1:13" x14ac:dyDescent="0.25">
      <c r="A157" s="58" t="s">
        <v>232</v>
      </c>
      <c r="B157" s="58"/>
      <c r="C157" s="60">
        <v>139</v>
      </c>
      <c r="D157" s="60">
        <v>14</v>
      </c>
      <c r="E157" s="58">
        <v>44438</v>
      </c>
      <c r="F157" s="58" t="b">
        <f t="shared" si="5"/>
        <v>1</v>
      </c>
      <c r="G157" s="58"/>
      <c r="H157" s="59" t="s">
        <v>147</v>
      </c>
      <c r="I157" s="59"/>
      <c r="J157" s="59" t="s">
        <v>278</v>
      </c>
      <c r="K157" s="59" t="s">
        <v>239</v>
      </c>
    </row>
    <row r="158" spans="1:13" x14ac:dyDescent="0.25">
      <c r="A158" s="58"/>
      <c r="B158" s="58" t="s">
        <v>230</v>
      </c>
      <c r="C158" s="60">
        <v>133.08000000000001</v>
      </c>
      <c r="D158" s="60">
        <v>15</v>
      </c>
      <c r="E158" s="58">
        <v>44440</v>
      </c>
      <c r="F158" s="58" t="b">
        <f t="shared" si="5"/>
        <v>1</v>
      </c>
      <c r="G158" s="58"/>
      <c r="H158" s="59" t="s">
        <v>231</v>
      </c>
      <c r="I158" s="59"/>
      <c r="J158" s="59"/>
      <c r="K158" s="59" t="s">
        <v>239</v>
      </c>
    </row>
    <row r="159" spans="1:13" ht="30" x14ac:dyDescent="0.25">
      <c r="A159" s="58"/>
      <c r="B159" s="58"/>
      <c r="C159" s="60"/>
      <c r="D159" s="60">
        <v>15</v>
      </c>
      <c r="E159" s="58">
        <v>44440</v>
      </c>
      <c r="F159" s="58" t="b">
        <f t="shared" si="5"/>
        <v>0</v>
      </c>
      <c r="G159" s="58"/>
      <c r="H159" s="64" t="s">
        <v>101</v>
      </c>
      <c r="I159" s="59"/>
      <c r="J159" s="59"/>
      <c r="K159" s="59"/>
      <c r="L159" s="66">
        <f>_xlfn.DAYS(E159,E152)</f>
        <v>13</v>
      </c>
      <c r="M159" s="57" t="s">
        <v>289</v>
      </c>
    </row>
  </sheetData>
  <autoFilter ref="A2:P2" xr:uid="{00000000-0009-0000-0000-000004000000}"/>
  <mergeCells count="3">
    <mergeCell ref="A1:K1"/>
    <mergeCell ref="A76:K76"/>
    <mergeCell ref="A139:K139"/>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59"/>
  <sheetViews>
    <sheetView topLeftCell="D145" zoomScale="115" zoomScaleNormal="115" workbookViewId="0">
      <selection activeCell="F19" sqref="F19"/>
    </sheetView>
  </sheetViews>
  <sheetFormatPr defaultColWidth="35.140625" defaultRowHeight="15" x14ac:dyDescent="0.25"/>
  <cols>
    <col min="1" max="2" width="20.85546875" style="78" hidden="1" customWidth="1"/>
    <col min="3" max="3" width="7.42578125" style="66" hidden="1" customWidth="1"/>
    <col min="4" max="4" width="7.42578125" style="66" customWidth="1"/>
    <col min="5" max="5" width="25.28515625" style="78" bestFit="1" customWidth="1"/>
    <col min="6" max="6" width="29.42578125" style="78" customWidth="1"/>
    <col min="7" max="7" width="57.85546875" style="57" customWidth="1"/>
    <col min="8" max="8" width="18.42578125" style="57" customWidth="1"/>
    <col min="9" max="9" width="22.28515625" style="57" hidden="1" customWidth="1"/>
    <col min="10" max="10" width="9" style="57" hidden="1" customWidth="1"/>
    <col min="11" max="11" width="8" style="56" hidden="1" customWidth="1"/>
    <col min="12" max="12" width="14.28515625" style="57" hidden="1" customWidth="1"/>
    <col min="13" max="13" width="3" style="57" hidden="1" customWidth="1"/>
    <col min="14" max="14" width="0" style="57" hidden="1" customWidth="1"/>
    <col min="15" max="15" width="35.140625" style="66"/>
    <col min="16" max="16384" width="35.140625" style="57"/>
  </cols>
  <sheetData>
    <row r="1" spans="1:10" ht="21" x14ac:dyDescent="0.35">
      <c r="A1" s="219" t="s">
        <v>283</v>
      </c>
      <c r="B1" s="219"/>
      <c r="C1" s="219"/>
      <c r="D1" s="219"/>
      <c r="E1" s="219"/>
      <c r="F1" s="219"/>
      <c r="G1" s="219"/>
      <c r="H1" s="219"/>
      <c r="I1" s="219"/>
      <c r="J1" s="219"/>
    </row>
    <row r="2" spans="1:10" ht="30" x14ac:dyDescent="0.25">
      <c r="A2" s="80" t="s">
        <v>106</v>
      </c>
      <c r="B2" s="80" t="s">
        <v>0</v>
      </c>
      <c r="C2" s="81" t="s">
        <v>282</v>
      </c>
      <c r="D2" s="83"/>
      <c r="E2" s="80" t="s">
        <v>252</v>
      </c>
      <c r="F2" s="80" t="s">
        <v>253</v>
      </c>
      <c r="G2" s="82" t="s">
        <v>1</v>
      </c>
      <c r="H2" s="82" t="s">
        <v>292</v>
      </c>
      <c r="I2" s="59" t="s">
        <v>281</v>
      </c>
      <c r="J2" s="59" t="s">
        <v>235</v>
      </c>
    </row>
    <row r="3" spans="1:10" ht="30" x14ac:dyDescent="0.25">
      <c r="A3" s="58" t="s">
        <v>107</v>
      </c>
      <c r="B3" s="58" t="s">
        <v>110</v>
      </c>
      <c r="C3" s="67">
        <v>2</v>
      </c>
      <c r="D3" s="60">
        <v>1</v>
      </c>
      <c r="E3" s="58">
        <v>43955</v>
      </c>
      <c r="F3" s="58">
        <v>44021</v>
      </c>
      <c r="G3" s="61" t="s">
        <v>111</v>
      </c>
      <c r="H3" s="61" t="s">
        <v>299</v>
      </c>
      <c r="I3" s="61" t="s">
        <v>274</v>
      </c>
      <c r="J3" s="59" t="s">
        <v>237</v>
      </c>
    </row>
    <row r="4" spans="1:10" ht="33" customHeight="1" x14ac:dyDescent="0.25">
      <c r="A4" s="58"/>
      <c r="B4" s="58"/>
      <c r="C4" s="67"/>
      <c r="D4" s="60">
        <v>1</v>
      </c>
      <c r="E4" s="58">
        <v>43955</v>
      </c>
      <c r="F4" s="58">
        <v>44021</v>
      </c>
      <c r="G4" s="61" t="s">
        <v>319</v>
      </c>
      <c r="H4" s="61"/>
      <c r="I4" s="61"/>
      <c r="J4" s="59"/>
    </row>
    <row r="5" spans="1:10" ht="30" x14ac:dyDescent="0.25">
      <c r="A5" s="58" t="s">
        <v>107</v>
      </c>
      <c r="B5" s="58" t="s">
        <v>112</v>
      </c>
      <c r="C5" s="67">
        <v>3</v>
      </c>
      <c r="D5" s="60">
        <v>1</v>
      </c>
      <c r="E5" s="58">
        <v>43955</v>
      </c>
      <c r="F5" s="58">
        <v>44050</v>
      </c>
      <c r="G5" s="61" t="s">
        <v>113</v>
      </c>
      <c r="H5" s="61" t="s">
        <v>329</v>
      </c>
      <c r="I5" s="61" t="s">
        <v>274</v>
      </c>
      <c r="J5" s="59" t="s">
        <v>237</v>
      </c>
    </row>
    <row r="6" spans="1:10" x14ac:dyDescent="0.25">
      <c r="A6" s="58"/>
      <c r="B6" s="58"/>
      <c r="C6" s="67"/>
      <c r="D6" s="60">
        <v>2</v>
      </c>
      <c r="E6" s="58">
        <v>43997</v>
      </c>
      <c r="F6" s="58">
        <v>44104</v>
      </c>
      <c r="G6" s="59" t="s">
        <v>109</v>
      </c>
      <c r="H6" s="59"/>
      <c r="I6" s="61"/>
      <c r="J6" s="59"/>
    </row>
    <row r="7" spans="1:10" ht="30" x14ac:dyDescent="0.25">
      <c r="A7" s="58" t="s">
        <v>114</v>
      </c>
      <c r="B7" s="58" t="s">
        <v>115</v>
      </c>
      <c r="C7" s="67">
        <v>4</v>
      </c>
      <c r="D7" s="60">
        <v>2</v>
      </c>
      <c r="E7" s="58">
        <v>43997</v>
      </c>
      <c r="F7" s="58">
        <v>44068</v>
      </c>
      <c r="G7" s="59" t="s">
        <v>4</v>
      </c>
      <c r="H7" s="59"/>
      <c r="I7" s="59"/>
      <c r="J7" s="59" t="s">
        <v>237</v>
      </c>
    </row>
    <row r="8" spans="1:10" ht="30" x14ac:dyDescent="0.25">
      <c r="A8" s="58" t="s">
        <v>110</v>
      </c>
      <c r="B8" s="58"/>
      <c r="C8" s="67">
        <v>5</v>
      </c>
      <c r="D8" s="60">
        <v>3</v>
      </c>
      <c r="E8" s="58">
        <v>44022</v>
      </c>
      <c r="F8" s="58"/>
      <c r="G8" s="62" t="s">
        <v>116</v>
      </c>
      <c r="H8" s="62" t="s">
        <v>300</v>
      </c>
      <c r="I8" s="62" t="s">
        <v>277</v>
      </c>
      <c r="J8" s="59" t="s">
        <v>237</v>
      </c>
    </row>
    <row r="9" spans="1:10" ht="30" x14ac:dyDescent="0.25">
      <c r="A9" s="58" t="s">
        <v>117</v>
      </c>
      <c r="B9" s="58"/>
      <c r="C9" s="67">
        <v>6</v>
      </c>
      <c r="D9" s="60">
        <v>3</v>
      </c>
      <c r="E9" s="58">
        <v>44027</v>
      </c>
      <c r="F9" s="58"/>
      <c r="G9" s="59" t="s">
        <v>118</v>
      </c>
      <c r="H9" s="59"/>
      <c r="I9" s="59" t="s">
        <v>279</v>
      </c>
      <c r="J9" s="59" t="s">
        <v>237</v>
      </c>
    </row>
    <row r="10" spans="1:10" ht="30" x14ac:dyDescent="0.25">
      <c r="A10" s="58"/>
      <c r="B10" s="58"/>
      <c r="C10" s="67"/>
      <c r="D10" s="60">
        <v>4</v>
      </c>
      <c r="E10" s="58">
        <v>44028</v>
      </c>
      <c r="F10" s="58"/>
      <c r="G10" s="61" t="s">
        <v>320</v>
      </c>
      <c r="H10" s="61" t="s">
        <v>299</v>
      </c>
      <c r="I10" s="59"/>
      <c r="J10" s="59"/>
    </row>
    <row r="11" spans="1:10" ht="30" x14ac:dyDescent="0.25">
      <c r="A11" s="58" t="s">
        <v>119</v>
      </c>
      <c r="B11" s="58"/>
      <c r="C11" s="67">
        <v>7</v>
      </c>
      <c r="D11" s="60">
        <v>4</v>
      </c>
      <c r="E11" s="58">
        <v>44028</v>
      </c>
      <c r="F11" s="58"/>
      <c r="G11" s="61" t="s">
        <v>120</v>
      </c>
      <c r="H11" s="61" t="s">
        <v>299</v>
      </c>
      <c r="I11" s="61" t="s">
        <v>274</v>
      </c>
      <c r="J11" s="59" t="s">
        <v>237</v>
      </c>
    </row>
    <row r="12" spans="1:10" ht="30" x14ac:dyDescent="0.25">
      <c r="A12" s="58" t="s">
        <v>121</v>
      </c>
      <c r="B12" s="58"/>
      <c r="C12" s="67">
        <v>8</v>
      </c>
      <c r="D12" s="60">
        <v>5</v>
      </c>
      <c r="E12" s="58">
        <v>44029</v>
      </c>
      <c r="F12" s="58"/>
      <c r="G12" s="61" t="s">
        <v>122</v>
      </c>
      <c r="H12" s="61" t="s">
        <v>299</v>
      </c>
      <c r="I12" s="61" t="s">
        <v>274</v>
      </c>
      <c r="J12" s="59" t="s">
        <v>237</v>
      </c>
    </row>
    <row r="13" spans="1:10" ht="30" x14ac:dyDescent="0.25">
      <c r="A13" s="58" t="s">
        <v>123</v>
      </c>
      <c r="B13" s="58"/>
      <c r="C13" s="67">
        <v>9</v>
      </c>
      <c r="D13" s="60">
        <v>5</v>
      </c>
      <c r="E13" s="58">
        <v>44029</v>
      </c>
      <c r="F13" s="58"/>
      <c r="G13" s="62" t="s">
        <v>270</v>
      </c>
      <c r="H13" s="62" t="s">
        <v>300</v>
      </c>
      <c r="I13" s="62" t="s">
        <v>277</v>
      </c>
      <c r="J13" s="59" t="s">
        <v>237</v>
      </c>
    </row>
    <row r="14" spans="1:10" ht="30" x14ac:dyDescent="0.25">
      <c r="A14" s="58"/>
      <c r="B14" s="58"/>
      <c r="C14" s="67"/>
      <c r="D14" s="60">
        <v>6</v>
      </c>
      <c r="E14" s="58">
        <v>44032</v>
      </c>
      <c r="F14" s="58"/>
      <c r="G14" s="61" t="s">
        <v>321</v>
      </c>
      <c r="H14" s="61" t="s">
        <v>299</v>
      </c>
      <c r="I14" s="62"/>
      <c r="J14" s="59"/>
    </row>
    <row r="15" spans="1:10" ht="30" x14ac:dyDescent="0.25">
      <c r="A15" s="58" t="s">
        <v>125</v>
      </c>
      <c r="B15" s="58"/>
      <c r="C15" s="67">
        <v>10</v>
      </c>
      <c r="D15" s="60">
        <v>6</v>
      </c>
      <c r="E15" s="58">
        <v>44032</v>
      </c>
      <c r="F15" s="58"/>
      <c r="G15" s="61" t="s">
        <v>311</v>
      </c>
      <c r="H15" s="61" t="s">
        <v>299</v>
      </c>
      <c r="I15" s="61" t="s">
        <v>274</v>
      </c>
      <c r="J15" s="59" t="s">
        <v>237</v>
      </c>
    </row>
    <row r="16" spans="1:10" ht="30" x14ac:dyDescent="0.25">
      <c r="A16" s="58"/>
      <c r="B16" s="58"/>
      <c r="C16" s="67"/>
      <c r="D16" s="60">
        <v>7</v>
      </c>
      <c r="E16" s="58">
        <v>44033</v>
      </c>
      <c r="F16" s="58">
        <v>44036</v>
      </c>
      <c r="G16" s="61" t="s">
        <v>314</v>
      </c>
      <c r="H16" s="61" t="s">
        <v>299</v>
      </c>
      <c r="I16" s="61"/>
      <c r="J16" s="59"/>
    </row>
    <row r="17" spans="1:10" ht="30" x14ac:dyDescent="0.25">
      <c r="A17" s="58" t="s">
        <v>125</v>
      </c>
      <c r="B17" s="58" t="s">
        <v>127</v>
      </c>
      <c r="C17" s="67">
        <v>11</v>
      </c>
      <c r="D17" s="60">
        <v>7</v>
      </c>
      <c r="E17" s="58">
        <v>44033</v>
      </c>
      <c r="F17" s="58">
        <v>44036</v>
      </c>
      <c r="G17" s="61" t="s">
        <v>312</v>
      </c>
      <c r="H17" s="61" t="s">
        <v>299</v>
      </c>
      <c r="I17" s="61" t="s">
        <v>274</v>
      </c>
      <c r="J17" s="59" t="s">
        <v>237</v>
      </c>
    </row>
    <row r="18" spans="1:10" ht="30" x14ac:dyDescent="0.25">
      <c r="A18" s="58"/>
      <c r="B18" s="58"/>
      <c r="C18" s="67"/>
      <c r="D18" s="60">
        <v>8</v>
      </c>
      <c r="E18" s="58">
        <v>44039</v>
      </c>
      <c r="F18" s="58">
        <v>44069</v>
      </c>
      <c r="G18" s="61" t="s">
        <v>313</v>
      </c>
      <c r="H18" s="61" t="s">
        <v>299</v>
      </c>
      <c r="I18" s="61"/>
      <c r="J18" s="59"/>
    </row>
    <row r="19" spans="1:10" ht="30" x14ac:dyDescent="0.25">
      <c r="A19" s="58" t="s">
        <v>129</v>
      </c>
      <c r="B19" s="58" t="s">
        <v>130</v>
      </c>
      <c r="C19" s="67">
        <v>12</v>
      </c>
      <c r="D19" s="60">
        <v>8</v>
      </c>
      <c r="E19" s="58">
        <v>44039</v>
      </c>
      <c r="F19" s="58">
        <v>44069</v>
      </c>
      <c r="G19" s="61" t="s">
        <v>131</v>
      </c>
      <c r="H19" s="61" t="s">
        <v>299</v>
      </c>
      <c r="I19" s="61" t="s">
        <v>274</v>
      </c>
      <c r="J19" s="59" t="s">
        <v>237</v>
      </c>
    </row>
    <row r="20" spans="1:10" ht="30" x14ac:dyDescent="0.25">
      <c r="A20" s="58" t="s">
        <v>137</v>
      </c>
      <c r="B20" s="58" t="s">
        <v>138</v>
      </c>
      <c r="C20" s="67">
        <v>12.01</v>
      </c>
      <c r="D20" s="60">
        <v>9</v>
      </c>
      <c r="E20" s="58">
        <v>44043</v>
      </c>
      <c r="F20" s="58">
        <v>44046</v>
      </c>
      <c r="G20" s="59" t="s">
        <v>255</v>
      </c>
      <c r="H20" s="59"/>
      <c r="I20" s="59" t="s">
        <v>278</v>
      </c>
      <c r="J20" s="59" t="s">
        <v>237</v>
      </c>
    </row>
    <row r="21" spans="1:10" ht="30" x14ac:dyDescent="0.25">
      <c r="A21" s="58" t="s">
        <v>132</v>
      </c>
      <c r="B21" s="58" t="s">
        <v>133</v>
      </c>
      <c r="C21" s="67">
        <v>13</v>
      </c>
      <c r="D21" s="60">
        <v>10</v>
      </c>
      <c r="E21" s="58">
        <v>44047</v>
      </c>
      <c r="F21" s="58">
        <v>44060</v>
      </c>
      <c r="G21" s="59" t="s">
        <v>134</v>
      </c>
      <c r="H21" s="59"/>
      <c r="I21" s="59"/>
      <c r="J21" s="59" t="s">
        <v>237</v>
      </c>
    </row>
    <row r="22" spans="1:10" ht="30" x14ac:dyDescent="0.25">
      <c r="A22" s="58" t="s">
        <v>132</v>
      </c>
      <c r="B22" s="58" t="s">
        <v>135</v>
      </c>
      <c r="C22" s="67">
        <v>14</v>
      </c>
      <c r="D22" s="60">
        <v>11</v>
      </c>
      <c r="E22" s="58">
        <v>44047</v>
      </c>
      <c r="F22" s="58">
        <v>44057</v>
      </c>
      <c r="G22" s="59" t="s">
        <v>136</v>
      </c>
      <c r="H22" s="63" t="s">
        <v>298</v>
      </c>
      <c r="I22" s="63" t="s">
        <v>275</v>
      </c>
      <c r="J22" s="59" t="s">
        <v>237</v>
      </c>
    </row>
    <row r="23" spans="1:10" ht="30" x14ac:dyDescent="0.25">
      <c r="A23" s="58"/>
      <c r="B23" s="58"/>
      <c r="C23" s="67"/>
      <c r="D23" s="60"/>
      <c r="E23" s="58">
        <v>44064</v>
      </c>
      <c r="F23" s="58"/>
      <c r="G23" s="59" t="s">
        <v>333</v>
      </c>
      <c r="H23" s="63"/>
      <c r="I23" s="63"/>
      <c r="J23" s="59"/>
    </row>
    <row r="24" spans="1:10" ht="30" x14ac:dyDescent="0.25">
      <c r="A24" s="58" t="s">
        <v>115</v>
      </c>
      <c r="B24" s="58"/>
      <c r="C24" s="67">
        <v>16</v>
      </c>
      <c r="D24" s="60">
        <v>12</v>
      </c>
      <c r="E24" s="58">
        <v>44067</v>
      </c>
      <c r="F24" s="58"/>
      <c r="G24" s="61" t="s">
        <v>140</v>
      </c>
      <c r="H24" s="61" t="s">
        <v>308</v>
      </c>
      <c r="I24" s="61" t="s">
        <v>274</v>
      </c>
      <c r="J24" s="59" t="s">
        <v>237</v>
      </c>
    </row>
    <row r="25" spans="1:10" ht="30" x14ac:dyDescent="0.25">
      <c r="A25" s="58" t="s">
        <v>130</v>
      </c>
      <c r="B25" s="58"/>
      <c r="C25" s="67">
        <v>18</v>
      </c>
      <c r="D25" s="60">
        <v>13</v>
      </c>
      <c r="E25" s="58">
        <v>44071</v>
      </c>
      <c r="F25" s="58"/>
      <c r="G25" s="61" t="s">
        <v>290</v>
      </c>
      <c r="H25" s="62" t="s">
        <v>300</v>
      </c>
      <c r="I25" s="62" t="s">
        <v>277</v>
      </c>
      <c r="J25" s="59" t="s">
        <v>237</v>
      </c>
    </row>
    <row r="26" spans="1:10" x14ac:dyDescent="0.25">
      <c r="A26" s="58" t="s">
        <v>146</v>
      </c>
      <c r="B26" s="58"/>
      <c r="C26" s="67">
        <v>18.010000000000002</v>
      </c>
      <c r="D26" s="60">
        <v>14</v>
      </c>
      <c r="E26" s="58">
        <v>44073</v>
      </c>
      <c r="F26" s="58"/>
      <c r="G26" s="59" t="s">
        <v>147</v>
      </c>
      <c r="H26" s="59"/>
      <c r="I26" s="59" t="s">
        <v>278</v>
      </c>
      <c r="J26" s="59" t="s">
        <v>237</v>
      </c>
    </row>
    <row r="27" spans="1:10" ht="30" x14ac:dyDescent="0.25">
      <c r="A27" s="58" t="s">
        <v>143</v>
      </c>
      <c r="B27" s="58"/>
      <c r="C27" s="67">
        <v>19</v>
      </c>
      <c r="D27" s="60">
        <v>15</v>
      </c>
      <c r="E27" s="58">
        <v>44077</v>
      </c>
      <c r="F27" s="58"/>
      <c r="G27" s="62" t="s">
        <v>286</v>
      </c>
      <c r="H27" s="62" t="s">
        <v>300</v>
      </c>
      <c r="I27" s="62" t="s">
        <v>277</v>
      </c>
      <c r="J27" s="59" t="s">
        <v>237</v>
      </c>
    </row>
    <row r="28" spans="1:10" ht="45" x14ac:dyDescent="0.25">
      <c r="A28" s="58"/>
      <c r="B28" s="58" t="s">
        <v>145</v>
      </c>
      <c r="C28" s="67">
        <v>20</v>
      </c>
      <c r="D28" s="60">
        <v>16</v>
      </c>
      <c r="E28" s="58">
        <v>44074</v>
      </c>
      <c r="F28" s="58"/>
      <c r="G28" s="59" t="s">
        <v>25</v>
      </c>
      <c r="H28" s="59"/>
      <c r="I28" s="59"/>
      <c r="J28" s="59" t="s">
        <v>237</v>
      </c>
    </row>
    <row r="29" spans="1:10" ht="30" x14ac:dyDescent="0.25">
      <c r="A29" s="58" t="s">
        <v>148</v>
      </c>
      <c r="B29" s="58"/>
      <c r="C29" s="67">
        <v>22</v>
      </c>
      <c r="D29" s="60">
        <v>17</v>
      </c>
      <c r="E29" s="58">
        <v>44075</v>
      </c>
      <c r="F29" s="58"/>
      <c r="G29" s="59" t="s">
        <v>256</v>
      </c>
      <c r="H29" s="59"/>
      <c r="I29" s="59"/>
      <c r="J29" s="59" t="s">
        <v>237</v>
      </c>
    </row>
    <row r="30" spans="1:10" ht="30" x14ac:dyDescent="0.25">
      <c r="A30" s="58"/>
      <c r="B30" s="58"/>
      <c r="C30" s="67"/>
      <c r="D30" s="60">
        <v>18</v>
      </c>
      <c r="E30" s="58">
        <v>44077</v>
      </c>
      <c r="F30" s="58"/>
      <c r="G30" s="61" t="s">
        <v>315</v>
      </c>
      <c r="H30" s="61" t="s">
        <v>299</v>
      </c>
      <c r="I30" s="59"/>
      <c r="J30" s="59"/>
    </row>
    <row r="31" spans="1:10" ht="30" x14ac:dyDescent="0.25">
      <c r="A31" s="58" t="s">
        <v>150</v>
      </c>
      <c r="B31" s="58"/>
      <c r="C31" s="67">
        <v>22</v>
      </c>
      <c r="D31" s="60">
        <v>18</v>
      </c>
      <c r="E31" s="58">
        <v>44076</v>
      </c>
      <c r="F31" s="58"/>
      <c r="G31" s="61" t="s">
        <v>316</v>
      </c>
      <c r="H31" s="61" t="s">
        <v>299</v>
      </c>
      <c r="I31" s="61" t="s">
        <v>274</v>
      </c>
      <c r="J31" s="59" t="s">
        <v>237</v>
      </c>
    </row>
    <row r="32" spans="1:10" ht="30" x14ac:dyDescent="0.25">
      <c r="A32" s="58" t="s">
        <v>150</v>
      </c>
      <c r="B32" s="58"/>
      <c r="C32" s="67">
        <v>23</v>
      </c>
      <c r="D32" s="60">
        <v>18</v>
      </c>
      <c r="E32" s="58">
        <v>44077</v>
      </c>
      <c r="F32" s="58"/>
      <c r="G32" s="61" t="s">
        <v>151</v>
      </c>
      <c r="H32" s="61" t="s">
        <v>299</v>
      </c>
      <c r="I32" s="61" t="s">
        <v>274</v>
      </c>
      <c r="J32" s="59" t="s">
        <v>237</v>
      </c>
    </row>
    <row r="33" spans="1:13" ht="30" x14ac:dyDescent="0.25">
      <c r="A33" s="58" t="s">
        <v>154</v>
      </c>
      <c r="B33" s="58" t="s">
        <v>155</v>
      </c>
      <c r="C33" s="67">
        <v>26</v>
      </c>
      <c r="D33" s="60">
        <v>18</v>
      </c>
      <c r="E33" s="58">
        <v>44077</v>
      </c>
      <c r="F33" s="58">
        <v>44085</v>
      </c>
      <c r="G33" s="59" t="s">
        <v>156</v>
      </c>
      <c r="H33" s="59"/>
      <c r="I33" s="59"/>
      <c r="J33" s="59" t="s">
        <v>237</v>
      </c>
    </row>
    <row r="34" spans="1:13" ht="30" x14ac:dyDescent="0.25">
      <c r="A34" s="58"/>
      <c r="B34" s="58"/>
      <c r="C34" s="67"/>
      <c r="D34" s="60">
        <v>19</v>
      </c>
      <c r="E34" s="58">
        <v>44078</v>
      </c>
      <c r="F34" s="58"/>
      <c r="G34" s="61" t="s">
        <v>317</v>
      </c>
      <c r="H34" s="61" t="s">
        <v>299</v>
      </c>
      <c r="I34" s="59"/>
      <c r="J34" s="59"/>
    </row>
    <row r="35" spans="1:13" ht="30" x14ac:dyDescent="0.25">
      <c r="A35" s="58" t="s">
        <v>152</v>
      </c>
      <c r="B35" s="58"/>
      <c r="C35" s="67">
        <v>26.02</v>
      </c>
      <c r="D35" s="60">
        <v>19</v>
      </c>
      <c r="E35" s="58">
        <v>44078</v>
      </c>
      <c r="F35" s="58"/>
      <c r="G35" s="61" t="s">
        <v>153</v>
      </c>
      <c r="H35" s="61" t="s">
        <v>299</v>
      </c>
      <c r="I35" s="61" t="s">
        <v>274</v>
      </c>
      <c r="J35" s="59" t="s">
        <v>237</v>
      </c>
    </row>
    <row r="36" spans="1:13" ht="30" x14ac:dyDescent="0.25">
      <c r="A36" s="58" t="s">
        <v>157</v>
      </c>
      <c r="B36" s="58"/>
      <c r="C36" s="67">
        <v>26.02</v>
      </c>
      <c r="D36" s="60">
        <v>19</v>
      </c>
      <c r="E36" s="58">
        <v>44078</v>
      </c>
      <c r="F36" s="58"/>
      <c r="G36" s="61" t="s">
        <v>159</v>
      </c>
      <c r="H36" s="61" t="s">
        <v>299</v>
      </c>
      <c r="I36" s="61" t="s">
        <v>274</v>
      </c>
      <c r="J36" s="59" t="s">
        <v>237</v>
      </c>
    </row>
    <row r="37" spans="1:13" ht="45" x14ac:dyDescent="0.25">
      <c r="A37" s="58" t="s">
        <v>157</v>
      </c>
      <c r="B37" s="58"/>
      <c r="C37" s="67">
        <v>27</v>
      </c>
      <c r="D37" s="60">
        <v>20</v>
      </c>
      <c r="E37" s="58">
        <v>44081</v>
      </c>
      <c r="F37" s="58"/>
      <c r="G37" s="62" t="s">
        <v>291</v>
      </c>
      <c r="H37" s="62" t="s">
        <v>300</v>
      </c>
      <c r="I37" s="62" t="s">
        <v>277</v>
      </c>
      <c r="J37" s="59" t="s">
        <v>237</v>
      </c>
    </row>
    <row r="38" spans="1:13" ht="45" x14ac:dyDescent="0.25">
      <c r="A38" s="58" t="s">
        <v>160</v>
      </c>
      <c r="B38" s="58" t="s">
        <v>161</v>
      </c>
      <c r="C38" s="67">
        <v>29</v>
      </c>
      <c r="D38" s="60">
        <v>20</v>
      </c>
      <c r="E38" s="58">
        <v>44081</v>
      </c>
      <c r="F38" s="58">
        <v>44089</v>
      </c>
      <c r="G38" s="61" t="s">
        <v>318</v>
      </c>
      <c r="H38" s="61" t="s">
        <v>299</v>
      </c>
      <c r="I38" s="61" t="s">
        <v>274</v>
      </c>
      <c r="J38" s="59" t="s">
        <v>237</v>
      </c>
    </row>
    <row r="39" spans="1:13" ht="30" x14ac:dyDescent="0.25">
      <c r="A39" s="58" t="s">
        <v>161</v>
      </c>
      <c r="B39" s="58"/>
      <c r="C39" s="67">
        <v>30</v>
      </c>
      <c r="D39" s="60">
        <v>21</v>
      </c>
      <c r="E39" s="58">
        <v>44085</v>
      </c>
      <c r="F39" s="58"/>
      <c r="G39" s="62" t="s">
        <v>271</v>
      </c>
      <c r="H39" s="62" t="s">
        <v>300</v>
      </c>
      <c r="I39" s="62" t="s">
        <v>277</v>
      </c>
      <c r="J39" s="59" t="s">
        <v>237</v>
      </c>
    </row>
    <row r="40" spans="1:13" ht="30" x14ac:dyDescent="0.25">
      <c r="A40" s="58"/>
      <c r="B40" s="58"/>
      <c r="C40" s="67">
        <v>30.14</v>
      </c>
      <c r="D40" s="60">
        <v>22</v>
      </c>
      <c r="E40" s="58">
        <v>44088</v>
      </c>
      <c r="F40" s="58">
        <v>44090</v>
      </c>
      <c r="G40" s="59" t="s">
        <v>173</v>
      </c>
      <c r="H40" s="59"/>
      <c r="I40" s="59"/>
      <c r="J40" s="59"/>
    </row>
    <row r="41" spans="1:13" ht="30" x14ac:dyDescent="0.25">
      <c r="A41" s="58" t="s">
        <v>164</v>
      </c>
      <c r="B41" s="58" t="s">
        <v>155</v>
      </c>
      <c r="C41" s="67">
        <v>31</v>
      </c>
      <c r="D41" s="60">
        <v>23</v>
      </c>
      <c r="E41" s="58">
        <v>44090</v>
      </c>
      <c r="F41" s="58">
        <v>44092</v>
      </c>
      <c r="G41" s="59" t="s">
        <v>165</v>
      </c>
      <c r="H41" s="59"/>
      <c r="I41" s="59"/>
      <c r="J41" s="59" t="s">
        <v>237</v>
      </c>
    </row>
    <row r="42" spans="1:13" ht="30" x14ac:dyDescent="0.25">
      <c r="A42" s="58" t="s">
        <v>164</v>
      </c>
      <c r="B42" s="58" t="s">
        <v>166</v>
      </c>
      <c r="C42" s="67">
        <v>32</v>
      </c>
      <c r="D42" s="60">
        <v>24</v>
      </c>
      <c r="E42" s="58">
        <v>44095</v>
      </c>
      <c r="F42" s="58">
        <v>44148</v>
      </c>
      <c r="G42" s="62" t="s">
        <v>167</v>
      </c>
      <c r="H42" s="62" t="s">
        <v>301</v>
      </c>
      <c r="I42" s="62" t="s">
        <v>277</v>
      </c>
      <c r="J42" s="59" t="s">
        <v>237</v>
      </c>
    </row>
    <row r="43" spans="1:13" x14ac:dyDescent="0.25">
      <c r="A43" s="58">
        <v>43731</v>
      </c>
      <c r="B43" s="58" t="s">
        <v>169</v>
      </c>
      <c r="C43" s="67">
        <v>34</v>
      </c>
      <c r="D43" s="60">
        <v>24</v>
      </c>
      <c r="E43" s="58">
        <v>44095</v>
      </c>
      <c r="F43" s="58">
        <v>44190</v>
      </c>
      <c r="G43" s="59" t="s">
        <v>170</v>
      </c>
      <c r="H43" s="59"/>
      <c r="I43" s="59"/>
      <c r="J43" s="59" t="s">
        <v>237</v>
      </c>
      <c r="K43" s="66">
        <f>_xlfn.DAYS(F43,E43)/7</f>
        <v>13.571428571428571</v>
      </c>
      <c r="L43" s="57" t="s">
        <v>287</v>
      </c>
      <c r="M43" s="66" t="e">
        <f>_xlfn.DAYS(#REF!,#REF!)/7</f>
        <v>#REF!</v>
      </c>
    </row>
    <row r="44" spans="1:13" ht="45" x14ac:dyDescent="0.25">
      <c r="A44" s="58" t="s">
        <v>168</v>
      </c>
      <c r="B44" s="58" t="s">
        <v>171</v>
      </c>
      <c r="C44" s="67">
        <v>35</v>
      </c>
      <c r="D44" s="60">
        <v>24</v>
      </c>
      <c r="E44" s="58">
        <v>44095</v>
      </c>
      <c r="F44" s="58">
        <v>44204</v>
      </c>
      <c r="G44" s="59" t="s">
        <v>36</v>
      </c>
      <c r="H44" s="59" t="s">
        <v>269</v>
      </c>
      <c r="I44" s="59" t="s">
        <v>276</v>
      </c>
      <c r="J44" s="59" t="s">
        <v>237</v>
      </c>
      <c r="K44" s="66">
        <f>_xlfn.DAYS(F44,E44)/7</f>
        <v>15.571428571428571</v>
      </c>
      <c r="L44" s="57" t="s">
        <v>287</v>
      </c>
      <c r="M44" s="66" t="e">
        <f>_xlfn.DAYS(#REF!,#REF!)/7</f>
        <v>#REF!</v>
      </c>
    </row>
    <row r="45" spans="1:13" ht="30" x14ac:dyDescent="0.25">
      <c r="A45" s="58" t="s">
        <v>174</v>
      </c>
      <c r="B45" s="58" t="s">
        <v>108</v>
      </c>
      <c r="C45" s="67">
        <v>37</v>
      </c>
      <c r="D45" s="60">
        <v>25</v>
      </c>
      <c r="E45" s="58">
        <v>44102</v>
      </c>
      <c r="F45" s="58">
        <v>44104</v>
      </c>
      <c r="G45" s="59" t="s">
        <v>39</v>
      </c>
      <c r="H45" s="59"/>
      <c r="I45" s="59"/>
      <c r="J45" s="59" t="s">
        <v>237</v>
      </c>
    </row>
    <row r="46" spans="1:13" ht="30" x14ac:dyDescent="0.25">
      <c r="A46" s="58"/>
      <c r="B46" s="58" t="s">
        <v>175</v>
      </c>
      <c r="C46" s="67">
        <v>38</v>
      </c>
      <c r="D46" s="60">
        <v>26</v>
      </c>
      <c r="E46" s="58">
        <v>44116</v>
      </c>
      <c r="F46" s="58"/>
      <c r="G46" s="59" t="s">
        <v>41</v>
      </c>
      <c r="H46" s="59"/>
      <c r="I46" s="59"/>
      <c r="J46" s="59" t="s">
        <v>237</v>
      </c>
    </row>
    <row r="47" spans="1:13" ht="45" x14ac:dyDescent="0.25">
      <c r="A47" s="58" t="s">
        <v>176</v>
      </c>
      <c r="B47" s="58"/>
      <c r="C47" s="67">
        <v>39</v>
      </c>
      <c r="D47" s="60">
        <v>27</v>
      </c>
      <c r="E47" s="58">
        <v>44119</v>
      </c>
      <c r="F47" s="58"/>
      <c r="G47" s="62" t="s">
        <v>51</v>
      </c>
      <c r="H47" s="62" t="s">
        <v>301</v>
      </c>
      <c r="I47" s="62" t="s">
        <v>277</v>
      </c>
      <c r="J47" s="59" t="s">
        <v>237</v>
      </c>
    </row>
    <row r="48" spans="1:13" x14ac:dyDescent="0.25">
      <c r="A48" s="58"/>
      <c r="B48" s="58" t="s">
        <v>177</v>
      </c>
      <c r="C48" s="67">
        <v>40</v>
      </c>
      <c r="D48" s="60">
        <v>28</v>
      </c>
      <c r="E48" s="58">
        <v>44120</v>
      </c>
      <c r="F48" s="58"/>
      <c r="G48" s="59" t="s">
        <v>43</v>
      </c>
      <c r="H48" s="59"/>
      <c r="I48" s="59"/>
      <c r="J48" s="59" t="s">
        <v>237</v>
      </c>
      <c r="K48" s="66">
        <f>_xlfn.DAYS(E48,E43)/7</f>
        <v>3.5714285714285716</v>
      </c>
      <c r="L48" s="57" t="s">
        <v>287</v>
      </c>
      <c r="M48" s="66" t="e">
        <f>_xlfn.DAYS(#REF!,#REF!)/7</f>
        <v>#REF!</v>
      </c>
    </row>
    <row r="49" spans="1:15" ht="30" x14ac:dyDescent="0.25">
      <c r="A49" s="58" t="s">
        <v>178</v>
      </c>
      <c r="B49" s="58"/>
      <c r="C49" s="67">
        <v>41</v>
      </c>
      <c r="D49" s="60">
        <v>29</v>
      </c>
      <c r="E49" s="58">
        <v>44133</v>
      </c>
      <c r="F49" s="58"/>
      <c r="G49" s="59" t="s">
        <v>241</v>
      </c>
      <c r="H49" s="59"/>
      <c r="I49" s="59" t="s">
        <v>278</v>
      </c>
      <c r="J49" s="59" t="s">
        <v>237</v>
      </c>
    </row>
    <row r="50" spans="1:15" x14ac:dyDescent="0.25">
      <c r="A50" s="58"/>
      <c r="B50" s="58"/>
      <c r="C50" s="67"/>
      <c r="D50" s="60">
        <v>30</v>
      </c>
      <c r="E50" s="58">
        <v>44144</v>
      </c>
      <c r="F50" s="58"/>
      <c r="G50" s="64" t="s">
        <v>49</v>
      </c>
      <c r="H50" s="59"/>
      <c r="I50" s="59"/>
      <c r="J50" s="59"/>
      <c r="K50" s="66"/>
    </row>
    <row r="51" spans="1:15" x14ac:dyDescent="0.25">
      <c r="A51" s="58" t="s">
        <v>180</v>
      </c>
      <c r="B51" s="58"/>
      <c r="C51" s="67">
        <v>42</v>
      </c>
      <c r="D51" s="60">
        <v>31</v>
      </c>
      <c r="E51" s="58">
        <v>44145</v>
      </c>
      <c r="F51" s="58"/>
      <c r="G51" s="59" t="s">
        <v>181</v>
      </c>
      <c r="H51" s="59"/>
      <c r="I51" s="59" t="s">
        <v>279</v>
      </c>
      <c r="J51" s="59" t="s">
        <v>237</v>
      </c>
    </row>
    <row r="52" spans="1:15" ht="30" x14ac:dyDescent="0.25">
      <c r="A52" s="58" t="s">
        <v>182</v>
      </c>
      <c r="B52" s="58" t="s">
        <v>183</v>
      </c>
      <c r="C52" s="67">
        <v>43</v>
      </c>
      <c r="D52" s="60">
        <v>32</v>
      </c>
      <c r="E52" s="58">
        <v>44158</v>
      </c>
      <c r="F52" s="58">
        <v>44211</v>
      </c>
      <c r="G52" s="62" t="s">
        <v>184</v>
      </c>
      <c r="H52" s="62" t="s">
        <v>301</v>
      </c>
      <c r="I52" s="62" t="s">
        <v>277</v>
      </c>
      <c r="J52" s="59" t="s">
        <v>237</v>
      </c>
    </row>
    <row r="53" spans="1:15" ht="30" x14ac:dyDescent="0.25">
      <c r="A53" s="58"/>
      <c r="B53" s="58" t="s">
        <v>185</v>
      </c>
      <c r="C53" s="67">
        <v>44</v>
      </c>
      <c r="D53" s="60">
        <v>33</v>
      </c>
      <c r="E53" s="58"/>
      <c r="F53" s="58">
        <v>44162</v>
      </c>
      <c r="G53" s="59" t="s">
        <v>53</v>
      </c>
      <c r="H53" s="68"/>
      <c r="I53" s="59"/>
      <c r="J53" s="59" t="s">
        <v>237</v>
      </c>
      <c r="K53" s="66">
        <f>_xlfn.DAYS(F53,E43)/7</f>
        <v>9.5714285714285712</v>
      </c>
      <c r="L53" s="57" t="s">
        <v>287</v>
      </c>
    </row>
    <row r="54" spans="1:15" ht="45" x14ac:dyDescent="0.25">
      <c r="A54" s="58"/>
      <c r="B54" s="58" t="s">
        <v>185</v>
      </c>
      <c r="C54" s="67">
        <v>45</v>
      </c>
      <c r="D54" s="60">
        <v>33</v>
      </c>
      <c r="E54" s="58"/>
      <c r="F54" s="58">
        <v>44162</v>
      </c>
      <c r="G54" s="59" t="s">
        <v>310</v>
      </c>
      <c r="H54" s="59"/>
      <c r="I54" s="59"/>
      <c r="J54" s="59" t="s">
        <v>237</v>
      </c>
    </row>
    <row r="55" spans="1:15" x14ac:dyDescent="0.25">
      <c r="A55" s="58"/>
      <c r="B55" s="58" t="s">
        <v>185</v>
      </c>
      <c r="C55" s="67">
        <v>46</v>
      </c>
      <c r="D55" s="60">
        <v>34</v>
      </c>
      <c r="E55" s="58"/>
      <c r="F55" s="58">
        <v>44195</v>
      </c>
      <c r="G55" s="61" t="s">
        <v>186</v>
      </c>
      <c r="H55" s="61" t="s">
        <v>299</v>
      </c>
      <c r="I55" s="61" t="s">
        <v>274</v>
      </c>
      <c r="J55" s="59" t="s">
        <v>237</v>
      </c>
      <c r="O55" s="66">
        <f>_xlfn.DAYS(F55,E43)/7</f>
        <v>14.285714285714286</v>
      </c>
    </row>
    <row r="56" spans="1:15" ht="30" x14ac:dyDescent="0.25">
      <c r="A56" s="58" t="s">
        <v>187</v>
      </c>
      <c r="B56" s="58" t="s">
        <v>169</v>
      </c>
      <c r="C56" s="67">
        <v>47</v>
      </c>
      <c r="D56" s="60">
        <v>35</v>
      </c>
      <c r="E56" s="58">
        <v>44166</v>
      </c>
      <c r="F56" s="58">
        <v>44190</v>
      </c>
      <c r="G56" s="59" t="s">
        <v>188</v>
      </c>
      <c r="H56" s="59"/>
      <c r="I56" s="59"/>
      <c r="J56" s="59" t="s">
        <v>237</v>
      </c>
    </row>
    <row r="57" spans="1:15" x14ac:dyDescent="0.25">
      <c r="A57" s="58"/>
      <c r="B57" s="58" t="s">
        <v>169</v>
      </c>
      <c r="C57" s="67">
        <v>48</v>
      </c>
      <c r="D57" s="60">
        <v>36</v>
      </c>
      <c r="E57" s="58"/>
      <c r="F57" s="58">
        <v>44190</v>
      </c>
      <c r="G57" s="61" t="s">
        <v>189</v>
      </c>
      <c r="H57" s="61" t="s">
        <v>299</v>
      </c>
      <c r="I57" s="61" t="s">
        <v>274</v>
      </c>
      <c r="J57" s="59" t="s">
        <v>237</v>
      </c>
    </row>
    <row r="58" spans="1:15" x14ac:dyDescent="0.25">
      <c r="A58" s="58"/>
      <c r="B58" s="58" t="s">
        <v>169</v>
      </c>
      <c r="C58" s="67">
        <v>49</v>
      </c>
      <c r="D58" s="60">
        <v>36</v>
      </c>
      <c r="E58" s="58"/>
      <c r="F58" s="58">
        <v>44190</v>
      </c>
      <c r="G58" s="59" t="s">
        <v>63</v>
      </c>
      <c r="H58" s="59"/>
      <c r="I58" s="59"/>
      <c r="J58" s="59" t="s">
        <v>237</v>
      </c>
    </row>
    <row r="59" spans="1:15" ht="30" x14ac:dyDescent="0.25">
      <c r="A59" s="58"/>
      <c r="B59" s="58" t="s">
        <v>169</v>
      </c>
      <c r="C59" s="67">
        <v>50</v>
      </c>
      <c r="D59" s="60">
        <v>37</v>
      </c>
      <c r="E59" s="58"/>
      <c r="F59" s="58">
        <v>44196</v>
      </c>
      <c r="G59" s="61" t="s">
        <v>190</v>
      </c>
      <c r="H59" s="61" t="s">
        <v>299</v>
      </c>
      <c r="I59" s="61" t="s">
        <v>274</v>
      </c>
      <c r="J59" s="59" t="s">
        <v>237</v>
      </c>
    </row>
    <row r="60" spans="1:15" x14ac:dyDescent="0.25">
      <c r="A60" s="58"/>
      <c r="B60" s="58" t="s">
        <v>169</v>
      </c>
      <c r="C60" s="67">
        <v>51</v>
      </c>
      <c r="D60" s="60">
        <v>38</v>
      </c>
      <c r="E60" s="58">
        <v>44193</v>
      </c>
      <c r="F60" s="58">
        <v>44208</v>
      </c>
      <c r="G60" s="59" t="s">
        <v>293</v>
      </c>
      <c r="H60" s="59"/>
      <c r="I60" s="59"/>
      <c r="J60" s="59" t="s">
        <v>237</v>
      </c>
      <c r="K60" s="66">
        <f>_xlfn.DAYS(F60,E60)/7</f>
        <v>2.1428571428571428</v>
      </c>
      <c r="L60" s="57" t="s">
        <v>287</v>
      </c>
    </row>
    <row r="61" spans="1:15" ht="30" x14ac:dyDescent="0.25">
      <c r="A61" s="58" t="s">
        <v>193</v>
      </c>
      <c r="B61" s="58" t="s">
        <v>171</v>
      </c>
      <c r="C61" s="67">
        <v>51.01</v>
      </c>
      <c r="D61" s="60">
        <v>39</v>
      </c>
      <c r="E61" s="58"/>
      <c r="F61" s="58">
        <v>44196</v>
      </c>
      <c r="G61" s="61" t="s">
        <v>75</v>
      </c>
      <c r="H61" s="61" t="s">
        <v>299</v>
      </c>
      <c r="I61" s="61" t="s">
        <v>274</v>
      </c>
      <c r="J61" s="59" t="s">
        <v>237</v>
      </c>
    </row>
    <row r="62" spans="1:15" ht="30" x14ac:dyDescent="0.25">
      <c r="A62" s="58" t="s">
        <v>191</v>
      </c>
      <c r="B62" s="58"/>
      <c r="C62" s="67">
        <v>52</v>
      </c>
      <c r="D62" s="60">
        <v>40</v>
      </c>
      <c r="E62" s="58">
        <v>44197</v>
      </c>
      <c r="F62" s="58"/>
      <c r="G62" s="59" t="s">
        <v>192</v>
      </c>
      <c r="H62" s="59"/>
      <c r="I62" s="59"/>
      <c r="J62" s="59" t="s">
        <v>237</v>
      </c>
    </row>
    <row r="63" spans="1:15" ht="30" x14ac:dyDescent="0.25">
      <c r="A63" s="58"/>
      <c r="B63" s="58" t="s">
        <v>171</v>
      </c>
      <c r="C63" s="67">
        <v>53</v>
      </c>
      <c r="D63" s="60">
        <v>41</v>
      </c>
      <c r="E63" s="58"/>
      <c r="F63" s="58">
        <v>44204</v>
      </c>
      <c r="G63" s="59" t="s">
        <v>78</v>
      </c>
      <c r="H63" s="59" t="s">
        <v>326</v>
      </c>
      <c r="I63" s="59" t="s">
        <v>276</v>
      </c>
      <c r="J63" s="59" t="s">
        <v>237</v>
      </c>
    </row>
    <row r="64" spans="1:15" x14ac:dyDescent="0.25">
      <c r="A64" s="58" t="s">
        <v>6</v>
      </c>
      <c r="B64" s="58" t="s">
        <v>9</v>
      </c>
      <c r="C64" s="67">
        <v>54</v>
      </c>
      <c r="D64" s="60">
        <v>42</v>
      </c>
      <c r="E64" s="58">
        <v>44209</v>
      </c>
      <c r="F64" s="58">
        <v>44211</v>
      </c>
      <c r="G64" s="59" t="s">
        <v>83</v>
      </c>
      <c r="H64" s="59"/>
      <c r="I64" s="59"/>
      <c r="J64" s="59" t="s">
        <v>237</v>
      </c>
    </row>
    <row r="65" spans="1:15" ht="30" x14ac:dyDescent="0.25">
      <c r="A65" s="58"/>
      <c r="B65" s="58" t="s">
        <v>9</v>
      </c>
      <c r="C65" s="67">
        <v>56</v>
      </c>
      <c r="D65" s="60">
        <v>43</v>
      </c>
      <c r="E65" s="58"/>
      <c r="F65" s="58">
        <v>44211</v>
      </c>
      <c r="G65" s="59" t="s">
        <v>259</v>
      </c>
      <c r="H65" s="59"/>
      <c r="I65" s="59"/>
      <c r="J65" s="59" t="s">
        <v>237</v>
      </c>
    </row>
    <row r="66" spans="1:15" ht="30" x14ac:dyDescent="0.25">
      <c r="A66" s="58">
        <v>43852</v>
      </c>
      <c r="B66" s="58"/>
      <c r="C66" s="67">
        <v>58</v>
      </c>
      <c r="D66" s="60">
        <v>44</v>
      </c>
      <c r="E66" s="58">
        <v>44212</v>
      </c>
      <c r="F66" s="58"/>
      <c r="G66" s="59" t="s">
        <v>260</v>
      </c>
      <c r="H66" s="59"/>
      <c r="I66" s="59"/>
      <c r="J66" s="59" t="s">
        <v>237</v>
      </c>
    </row>
    <row r="67" spans="1:15" x14ac:dyDescent="0.25">
      <c r="A67" s="58"/>
      <c r="B67" s="58"/>
      <c r="C67" s="67"/>
      <c r="D67" s="60">
        <v>45</v>
      </c>
      <c r="E67" s="58">
        <v>44214</v>
      </c>
      <c r="F67" s="58">
        <v>44218</v>
      </c>
      <c r="G67" s="59" t="s">
        <v>243</v>
      </c>
      <c r="H67" s="69"/>
      <c r="I67" s="69"/>
      <c r="J67" s="59"/>
      <c r="K67" s="66">
        <f>_xlfn.DAYS(F67,E67)/7</f>
        <v>0.5714285714285714</v>
      </c>
      <c r="L67" s="57" t="s">
        <v>287</v>
      </c>
    </row>
    <row r="68" spans="1:15" ht="30" x14ac:dyDescent="0.25">
      <c r="A68" s="58" t="s">
        <v>18</v>
      </c>
      <c r="B68" s="58" t="s">
        <v>24</v>
      </c>
      <c r="C68" s="67">
        <v>58.01</v>
      </c>
      <c r="D68" s="60">
        <v>45</v>
      </c>
      <c r="E68" s="58">
        <v>44214</v>
      </c>
      <c r="F68" s="58">
        <v>44215</v>
      </c>
      <c r="G68" s="64" t="s">
        <v>242</v>
      </c>
      <c r="H68" s="69"/>
      <c r="I68" s="69"/>
      <c r="J68" s="59" t="s">
        <v>237</v>
      </c>
      <c r="K68" s="66">
        <f>_xlfn.DAYS(F68,E68)/7</f>
        <v>0.14285714285714285</v>
      </c>
      <c r="L68" s="57" t="s">
        <v>287</v>
      </c>
    </row>
    <row r="69" spans="1:15" ht="30" x14ac:dyDescent="0.25">
      <c r="A69" s="58" t="s">
        <v>14</v>
      </c>
      <c r="B69" s="58"/>
      <c r="C69" s="67">
        <v>59</v>
      </c>
      <c r="D69" s="60">
        <v>46</v>
      </c>
      <c r="E69" s="58">
        <v>44218</v>
      </c>
      <c r="F69" s="58"/>
      <c r="G69" s="59" t="s">
        <v>294</v>
      </c>
      <c r="H69" s="59"/>
      <c r="I69" s="59"/>
      <c r="J69" s="59" t="s">
        <v>237</v>
      </c>
    </row>
    <row r="70" spans="1:15" ht="30" x14ac:dyDescent="0.25">
      <c r="A70" s="58"/>
      <c r="B70" s="58"/>
      <c r="C70" s="67">
        <v>61</v>
      </c>
      <c r="D70" s="60">
        <v>46</v>
      </c>
      <c r="E70" s="58"/>
      <c r="F70" s="58">
        <v>44218</v>
      </c>
      <c r="G70" s="61" t="s">
        <v>201</v>
      </c>
      <c r="H70" s="61" t="s">
        <v>299</v>
      </c>
      <c r="I70" s="61" t="s">
        <v>274</v>
      </c>
      <c r="J70" s="59" t="s">
        <v>237</v>
      </c>
      <c r="K70" s="66"/>
    </row>
    <row r="71" spans="1:15" x14ac:dyDescent="0.25">
      <c r="A71" s="58"/>
      <c r="B71" s="58" t="s">
        <v>16</v>
      </c>
      <c r="C71" s="67">
        <v>63</v>
      </c>
      <c r="D71" s="60">
        <v>47</v>
      </c>
      <c r="E71" s="58">
        <v>44217</v>
      </c>
      <c r="F71" s="58">
        <v>44218</v>
      </c>
      <c r="G71" s="59" t="s">
        <v>199</v>
      </c>
      <c r="H71" s="69"/>
      <c r="I71" s="69"/>
      <c r="J71" s="59"/>
    </row>
    <row r="72" spans="1:15" ht="30" x14ac:dyDescent="0.25">
      <c r="A72" s="58"/>
      <c r="B72" s="58" t="s">
        <v>200</v>
      </c>
      <c r="C72" s="67">
        <v>64</v>
      </c>
      <c r="D72" s="60">
        <v>48</v>
      </c>
      <c r="E72" s="58">
        <v>44221</v>
      </c>
      <c r="F72" s="58"/>
      <c r="G72" s="59" t="s">
        <v>94</v>
      </c>
      <c r="H72" s="69"/>
      <c r="I72" s="69"/>
      <c r="J72" s="59" t="s">
        <v>237</v>
      </c>
    </row>
    <row r="73" spans="1:15" ht="90" x14ac:dyDescent="0.25">
      <c r="A73" s="58"/>
      <c r="B73" s="58" t="s">
        <v>22</v>
      </c>
      <c r="C73" s="67">
        <v>65</v>
      </c>
      <c r="D73" s="60">
        <v>49</v>
      </c>
      <c r="E73" s="58">
        <v>44230</v>
      </c>
      <c r="F73" s="58"/>
      <c r="G73" s="59" t="s">
        <v>202</v>
      </c>
      <c r="H73" s="70" t="s">
        <v>306</v>
      </c>
      <c r="I73" s="71"/>
      <c r="J73" s="72" t="s">
        <v>237</v>
      </c>
      <c r="K73" s="66">
        <f>_xlfn.DAYS(E73,E66)</f>
        <v>18</v>
      </c>
      <c r="L73" s="57" t="s">
        <v>288</v>
      </c>
    </row>
    <row r="74" spans="1:15" s="74" customFormat="1" ht="30" x14ac:dyDescent="0.25">
      <c r="A74" s="65"/>
      <c r="B74" s="65"/>
      <c r="C74" s="73"/>
      <c r="D74" s="60">
        <v>50</v>
      </c>
      <c r="E74" s="58">
        <v>44225</v>
      </c>
      <c r="F74" s="58"/>
      <c r="G74" s="59" t="s">
        <v>203</v>
      </c>
      <c r="H74" s="59"/>
      <c r="I74" s="59"/>
      <c r="J74" s="59" t="s">
        <v>237</v>
      </c>
      <c r="K74" s="66">
        <f>_xlfn.DAYS(E74,E66)</f>
        <v>13</v>
      </c>
      <c r="L74" s="74" t="s">
        <v>288</v>
      </c>
      <c r="O74" s="85"/>
    </row>
    <row r="75" spans="1:15" s="74" customFormat="1" x14ac:dyDescent="0.25">
      <c r="A75" s="65"/>
      <c r="B75" s="65"/>
      <c r="C75" s="73"/>
      <c r="D75" s="73"/>
      <c r="E75" s="65"/>
      <c r="F75" s="65"/>
      <c r="H75" s="75"/>
      <c r="I75" s="75"/>
      <c r="K75" s="73"/>
      <c r="O75" s="85"/>
    </row>
    <row r="76" spans="1:15" s="74" customFormat="1" ht="21" x14ac:dyDescent="0.35">
      <c r="A76" s="220" t="s">
        <v>284</v>
      </c>
      <c r="B76" s="220"/>
      <c r="C76" s="220"/>
      <c r="D76" s="220"/>
      <c r="E76" s="220"/>
      <c r="F76" s="220"/>
      <c r="G76" s="220"/>
      <c r="H76" s="220"/>
      <c r="I76" s="220"/>
      <c r="J76" s="220"/>
      <c r="K76" s="73"/>
      <c r="O76" s="85"/>
    </row>
    <row r="77" spans="1:15" s="74" customFormat="1" ht="30" x14ac:dyDescent="0.25">
      <c r="A77" s="80" t="s">
        <v>106</v>
      </c>
      <c r="B77" s="80" t="s">
        <v>0</v>
      </c>
      <c r="C77" s="83" t="s">
        <v>282</v>
      </c>
      <c r="D77" s="83"/>
      <c r="E77" s="80" t="s">
        <v>252</v>
      </c>
      <c r="F77" s="80" t="s">
        <v>253</v>
      </c>
      <c r="G77" s="82" t="s">
        <v>1</v>
      </c>
      <c r="H77" s="82" t="s">
        <v>292</v>
      </c>
      <c r="I77" s="59" t="s">
        <v>281</v>
      </c>
      <c r="J77" s="59" t="s">
        <v>235</v>
      </c>
      <c r="K77" s="73"/>
      <c r="O77" s="85"/>
    </row>
    <row r="78" spans="1:15" x14ac:dyDescent="0.25">
      <c r="A78" s="58"/>
      <c r="B78" s="58"/>
      <c r="C78" s="60"/>
      <c r="D78" s="60">
        <v>0.9</v>
      </c>
      <c r="E78" s="58">
        <v>44193</v>
      </c>
      <c r="F78" s="58">
        <v>44239</v>
      </c>
      <c r="G78" s="79" t="s">
        <v>297</v>
      </c>
      <c r="H78" s="59"/>
      <c r="I78" s="59"/>
      <c r="J78" s="59"/>
    </row>
    <row r="79" spans="1:15" ht="30" x14ac:dyDescent="0.25">
      <c r="A79" s="58">
        <v>44215</v>
      </c>
      <c r="B79" s="58" t="s">
        <v>3</v>
      </c>
      <c r="C79" s="60">
        <v>51.05</v>
      </c>
      <c r="D79" s="60">
        <v>1</v>
      </c>
      <c r="E79" s="58">
        <v>44194</v>
      </c>
      <c r="F79" s="58">
        <v>44218</v>
      </c>
      <c r="G79" s="64" t="s">
        <v>267</v>
      </c>
      <c r="H79" s="59"/>
      <c r="I79" s="59"/>
      <c r="J79" s="59" t="s">
        <v>238</v>
      </c>
    </row>
    <row r="80" spans="1:15" x14ac:dyDescent="0.25">
      <c r="A80" s="58" t="s">
        <v>5</v>
      </c>
      <c r="B80" s="58" t="s">
        <v>6</v>
      </c>
      <c r="C80" s="60">
        <v>52.01</v>
      </c>
      <c r="D80" s="60">
        <v>2</v>
      </c>
      <c r="E80" s="58">
        <v>44200</v>
      </c>
      <c r="F80" s="58">
        <v>44211</v>
      </c>
      <c r="G80" s="61" t="s">
        <v>7</v>
      </c>
      <c r="H80" s="63" t="s">
        <v>298</v>
      </c>
      <c r="I80" s="63" t="s">
        <v>275</v>
      </c>
      <c r="J80" s="59" t="s">
        <v>238</v>
      </c>
    </row>
    <row r="81" spans="1:10" ht="45" x14ac:dyDescent="0.25">
      <c r="A81" s="58"/>
      <c r="B81" s="58" t="s">
        <v>6</v>
      </c>
      <c r="C81" s="60">
        <v>54.01</v>
      </c>
      <c r="D81" s="60">
        <v>3</v>
      </c>
      <c r="E81" s="58"/>
      <c r="F81" s="58">
        <v>44209</v>
      </c>
      <c r="G81" s="61" t="s">
        <v>323</v>
      </c>
      <c r="H81" s="61" t="s">
        <v>330</v>
      </c>
      <c r="I81" s="61" t="s">
        <v>274</v>
      </c>
      <c r="J81" s="59" t="s">
        <v>238</v>
      </c>
    </row>
    <row r="82" spans="1:10" x14ac:dyDescent="0.25">
      <c r="A82" s="58" t="s">
        <v>9</v>
      </c>
      <c r="B82" s="58"/>
      <c r="C82" s="60">
        <v>71</v>
      </c>
      <c r="D82" s="60">
        <v>4</v>
      </c>
      <c r="E82" s="58">
        <v>44214</v>
      </c>
      <c r="F82" s="58"/>
      <c r="G82" s="61" t="s">
        <v>10</v>
      </c>
      <c r="H82" s="61" t="s">
        <v>299</v>
      </c>
      <c r="I82" s="61" t="s">
        <v>274</v>
      </c>
      <c r="J82" s="59" t="s">
        <v>238</v>
      </c>
    </row>
    <row r="83" spans="1:10" x14ac:dyDescent="0.25">
      <c r="A83" s="58"/>
      <c r="B83" s="58"/>
      <c r="C83" s="60"/>
      <c r="D83" s="60">
        <v>4</v>
      </c>
      <c r="E83" s="58">
        <v>44214</v>
      </c>
      <c r="F83" s="58"/>
      <c r="G83" s="61" t="s">
        <v>322</v>
      </c>
      <c r="H83" s="61" t="s">
        <v>299</v>
      </c>
      <c r="I83" s="61"/>
      <c r="J83" s="59"/>
    </row>
    <row r="84" spans="1:10" x14ac:dyDescent="0.25">
      <c r="A84" s="58">
        <v>44215</v>
      </c>
      <c r="B84" s="58" t="s">
        <v>3</v>
      </c>
      <c r="C84" s="60">
        <v>72</v>
      </c>
      <c r="D84" s="60">
        <v>5</v>
      </c>
      <c r="E84" s="58">
        <v>44215</v>
      </c>
      <c r="F84" s="58">
        <v>44218</v>
      </c>
      <c r="G84" s="64" t="s">
        <v>266</v>
      </c>
      <c r="H84" s="61"/>
      <c r="I84" s="59"/>
      <c r="J84" s="59" t="s">
        <v>238</v>
      </c>
    </row>
    <row r="85" spans="1:10" x14ac:dyDescent="0.25">
      <c r="A85" s="58" t="s">
        <v>11</v>
      </c>
      <c r="B85" s="58"/>
      <c r="C85" s="60">
        <v>72</v>
      </c>
      <c r="D85" s="60">
        <v>6</v>
      </c>
      <c r="E85" s="58">
        <v>44215</v>
      </c>
      <c r="F85" s="58"/>
      <c r="G85" s="61" t="s">
        <v>12</v>
      </c>
      <c r="H85" s="61" t="s">
        <v>299</v>
      </c>
      <c r="I85" s="61" t="s">
        <v>274</v>
      </c>
      <c r="J85" s="59" t="s">
        <v>238</v>
      </c>
    </row>
    <row r="86" spans="1:10" ht="45" x14ac:dyDescent="0.25">
      <c r="A86" s="58"/>
      <c r="B86" s="58" t="s">
        <v>18</v>
      </c>
      <c r="C86" s="60">
        <v>76</v>
      </c>
      <c r="D86" s="60">
        <v>7</v>
      </c>
      <c r="E86" s="58">
        <v>44218</v>
      </c>
      <c r="F86" s="58"/>
      <c r="G86" s="61" t="s">
        <v>19</v>
      </c>
      <c r="H86" s="61" t="s">
        <v>299</v>
      </c>
      <c r="I86" s="61" t="s">
        <v>274</v>
      </c>
      <c r="J86" s="59" t="s">
        <v>238</v>
      </c>
    </row>
    <row r="87" spans="1:10" ht="30" x14ac:dyDescent="0.25">
      <c r="A87" s="58"/>
      <c r="B87" s="58"/>
      <c r="C87" s="60"/>
      <c r="D87" s="60">
        <v>7</v>
      </c>
      <c r="E87" s="58">
        <v>44218</v>
      </c>
      <c r="F87" s="58"/>
      <c r="G87" s="64" t="s">
        <v>304</v>
      </c>
      <c r="H87" s="84" t="s">
        <v>305</v>
      </c>
      <c r="I87" s="61"/>
      <c r="J87" s="59"/>
    </row>
    <row r="88" spans="1:10" ht="30" x14ac:dyDescent="0.25">
      <c r="A88" s="58"/>
      <c r="B88" s="58"/>
      <c r="C88" s="60"/>
      <c r="D88" s="60">
        <v>8</v>
      </c>
      <c r="E88" s="58">
        <v>44221</v>
      </c>
      <c r="F88" s="58"/>
      <c r="G88" s="64" t="s">
        <v>309</v>
      </c>
      <c r="H88" s="62" t="s">
        <v>301</v>
      </c>
      <c r="I88" s="61"/>
      <c r="J88" s="59"/>
    </row>
    <row r="89" spans="1:10" x14ac:dyDescent="0.25">
      <c r="A89" s="58" t="s">
        <v>18</v>
      </c>
      <c r="B89" s="58"/>
      <c r="C89" s="60">
        <v>77</v>
      </c>
      <c r="D89" s="60">
        <v>8</v>
      </c>
      <c r="E89" s="58">
        <v>44235</v>
      </c>
      <c r="F89" s="58"/>
      <c r="G89" s="62" t="s">
        <v>20</v>
      </c>
      <c r="H89" s="62" t="s">
        <v>303</v>
      </c>
      <c r="I89" s="62" t="s">
        <v>277</v>
      </c>
      <c r="J89" s="59" t="s">
        <v>238</v>
      </c>
    </row>
    <row r="90" spans="1:10" ht="30" x14ac:dyDescent="0.25">
      <c r="A90" s="58"/>
      <c r="B90" s="58"/>
      <c r="C90" s="60"/>
      <c r="D90" s="60">
        <v>9</v>
      </c>
      <c r="E90" s="58">
        <v>44221</v>
      </c>
      <c r="F90" s="58"/>
      <c r="G90" s="61" t="s">
        <v>17</v>
      </c>
      <c r="H90" s="61"/>
      <c r="I90" s="62"/>
      <c r="J90" s="59"/>
    </row>
    <row r="91" spans="1:10" ht="45" x14ac:dyDescent="0.25">
      <c r="A91" s="58"/>
      <c r="B91" s="58"/>
      <c r="C91" s="60"/>
      <c r="D91" s="60">
        <v>9</v>
      </c>
      <c r="E91" s="58">
        <v>44218</v>
      </c>
      <c r="F91" s="58"/>
      <c r="G91" s="61" t="s">
        <v>19</v>
      </c>
      <c r="H91" s="61"/>
      <c r="I91" s="62"/>
      <c r="J91" s="59"/>
    </row>
    <row r="92" spans="1:10" ht="30" x14ac:dyDescent="0.25">
      <c r="A92" s="58" t="s">
        <v>21</v>
      </c>
      <c r="B92" s="58" t="s">
        <v>22</v>
      </c>
      <c r="C92" s="60">
        <v>78</v>
      </c>
      <c r="D92" s="60">
        <v>10</v>
      </c>
      <c r="E92" s="58">
        <v>44223</v>
      </c>
      <c r="F92" s="58">
        <v>44225</v>
      </c>
      <c r="G92" s="61" t="s">
        <v>23</v>
      </c>
      <c r="H92" s="61"/>
      <c r="I92" s="61" t="s">
        <v>274</v>
      </c>
      <c r="J92" s="59" t="s">
        <v>238</v>
      </c>
    </row>
    <row r="93" spans="1:10" ht="45" x14ac:dyDescent="0.25">
      <c r="A93" s="58" t="s">
        <v>24</v>
      </c>
      <c r="B93" s="58"/>
      <c r="C93" s="60">
        <v>79</v>
      </c>
      <c r="D93" s="60">
        <v>11</v>
      </c>
      <c r="E93" s="58"/>
      <c r="F93" s="58">
        <v>44224</v>
      </c>
      <c r="G93" s="59" t="s">
        <v>25</v>
      </c>
      <c r="H93" s="59"/>
      <c r="I93" s="59"/>
      <c r="J93" s="59" t="s">
        <v>238</v>
      </c>
    </row>
    <row r="94" spans="1:10" ht="30" x14ac:dyDescent="0.25">
      <c r="A94" s="58" t="s">
        <v>22</v>
      </c>
      <c r="B94" s="58"/>
      <c r="C94" s="60">
        <v>80</v>
      </c>
      <c r="D94" s="60">
        <v>12</v>
      </c>
      <c r="E94" s="58"/>
      <c r="F94" s="58">
        <v>44225</v>
      </c>
      <c r="G94" s="59" t="s">
        <v>256</v>
      </c>
      <c r="H94" s="59"/>
      <c r="I94" s="59"/>
      <c r="J94" s="59" t="s">
        <v>238</v>
      </c>
    </row>
    <row r="95" spans="1:10" ht="30" x14ac:dyDescent="0.25">
      <c r="A95" s="58"/>
      <c r="B95" s="58"/>
      <c r="C95" s="60"/>
      <c r="D95" s="60">
        <v>13</v>
      </c>
      <c r="E95" s="58">
        <v>44223</v>
      </c>
      <c r="F95" s="58"/>
      <c r="G95" s="62" t="s">
        <v>302</v>
      </c>
      <c r="H95" s="62" t="s">
        <v>301</v>
      </c>
      <c r="I95" s="59"/>
      <c r="J95" s="59"/>
    </row>
    <row r="96" spans="1:10" ht="30" x14ac:dyDescent="0.25">
      <c r="A96" s="58" t="s">
        <v>27</v>
      </c>
      <c r="B96" s="58" t="s">
        <v>28</v>
      </c>
      <c r="C96" s="60">
        <v>81</v>
      </c>
      <c r="D96" s="60">
        <v>13</v>
      </c>
      <c r="E96" s="58">
        <v>44228</v>
      </c>
      <c r="F96" s="58">
        <v>44232</v>
      </c>
      <c r="G96" s="59" t="s">
        <v>29</v>
      </c>
      <c r="H96" s="59"/>
      <c r="I96" s="59"/>
      <c r="J96" s="59" t="s">
        <v>238</v>
      </c>
    </row>
    <row r="97" spans="1:12" ht="30" x14ac:dyDescent="0.25">
      <c r="A97" s="58" t="s">
        <v>30</v>
      </c>
      <c r="B97" s="58" t="s">
        <v>28</v>
      </c>
      <c r="C97" s="60">
        <v>82</v>
      </c>
      <c r="D97" s="60">
        <v>14</v>
      </c>
      <c r="E97" s="58">
        <v>44223</v>
      </c>
      <c r="F97" s="58">
        <v>44225</v>
      </c>
      <c r="G97" s="76" t="s">
        <v>295</v>
      </c>
      <c r="H97" s="59"/>
      <c r="I97" s="59"/>
      <c r="J97" s="59" t="s">
        <v>238</v>
      </c>
    </row>
    <row r="98" spans="1:12" ht="30" x14ac:dyDescent="0.25">
      <c r="A98" s="58" t="s">
        <v>32</v>
      </c>
      <c r="B98" s="58" t="s">
        <v>33</v>
      </c>
      <c r="C98" s="60">
        <v>83</v>
      </c>
      <c r="D98" s="60">
        <v>15</v>
      </c>
      <c r="E98" s="58">
        <v>44228</v>
      </c>
      <c r="F98" s="58">
        <v>44323</v>
      </c>
      <c r="G98" s="59" t="s">
        <v>34</v>
      </c>
      <c r="H98" s="59"/>
      <c r="I98" s="59"/>
      <c r="J98" s="59" t="s">
        <v>238</v>
      </c>
      <c r="K98" s="66">
        <f>_xlfn.DAYS(F98,E98)/7</f>
        <v>13.571428571428571</v>
      </c>
      <c r="L98" s="57" t="s">
        <v>287</v>
      </c>
    </row>
    <row r="99" spans="1:12" ht="30" x14ac:dyDescent="0.25">
      <c r="A99" s="58" t="s">
        <v>32</v>
      </c>
      <c r="B99" s="58" t="s">
        <v>35</v>
      </c>
      <c r="C99" s="60">
        <v>84</v>
      </c>
      <c r="D99" s="60">
        <v>15</v>
      </c>
      <c r="E99" s="58">
        <v>44228</v>
      </c>
      <c r="F99" s="58">
        <v>44337</v>
      </c>
      <c r="G99" s="59" t="s">
        <v>36</v>
      </c>
      <c r="H99" s="59" t="s">
        <v>326</v>
      </c>
      <c r="I99" s="59" t="s">
        <v>276</v>
      </c>
      <c r="J99" s="59" t="s">
        <v>238</v>
      </c>
      <c r="K99" s="66">
        <f>_xlfn.DAYS(F99,E99)/7</f>
        <v>15.571428571428571</v>
      </c>
      <c r="L99" s="57" t="s">
        <v>287</v>
      </c>
    </row>
    <row r="100" spans="1:12" ht="30" x14ac:dyDescent="0.25">
      <c r="A100" s="58" t="s">
        <v>40</v>
      </c>
      <c r="B100" s="58"/>
      <c r="C100" s="60">
        <v>84</v>
      </c>
      <c r="D100" s="60">
        <v>15</v>
      </c>
      <c r="E100" s="58">
        <v>44249</v>
      </c>
      <c r="F100" s="58"/>
      <c r="G100" s="59" t="s">
        <v>41</v>
      </c>
      <c r="H100" s="59"/>
      <c r="I100" s="59"/>
      <c r="J100" s="59" t="s">
        <v>238</v>
      </c>
    </row>
    <row r="101" spans="1:12" x14ac:dyDescent="0.25">
      <c r="A101" s="58"/>
      <c r="B101" s="58" t="s">
        <v>42</v>
      </c>
      <c r="C101" s="60">
        <v>87</v>
      </c>
      <c r="D101" s="73">
        <v>15</v>
      </c>
      <c r="E101" s="65"/>
      <c r="F101" s="58">
        <v>44253</v>
      </c>
      <c r="G101" s="59" t="s">
        <v>43</v>
      </c>
      <c r="H101" s="59"/>
      <c r="I101" s="59"/>
      <c r="J101" s="59" t="s">
        <v>238</v>
      </c>
      <c r="K101" s="66">
        <f>_xlfn.DAYS(F101,E96)/7</f>
        <v>3.5714285714285716</v>
      </c>
      <c r="L101" s="57" t="s">
        <v>287</v>
      </c>
    </row>
    <row r="102" spans="1:12" ht="30" x14ac:dyDescent="0.25">
      <c r="A102" s="58" t="s">
        <v>37</v>
      </c>
      <c r="B102" s="58" t="s">
        <v>38</v>
      </c>
      <c r="C102" s="60">
        <v>85</v>
      </c>
      <c r="D102" s="60">
        <v>16</v>
      </c>
      <c r="E102" s="58">
        <v>44237</v>
      </c>
      <c r="F102" s="58">
        <v>44239</v>
      </c>
      <c r="G102" s="59" t="s">
        <v>39</v>
      </c>
      <c r="H102" s="59"/>
      <c r="I102" s="59"/>
      <c r="J102" s="59" t="s">
        <v>238</v>
      </c>
    </row>
    <row r="103" spans="1:12" ht="30" x14ac:dyDescent="0.25">
      <c r="A103" s="58"/>
      <c r="B103" s="58" t="s">
        <v>44</v>
      </c>
      <c r="C103" s="60">
        <v>88</v>
      </c>
      <c r="D103" s="73">
        <v>18</v>
      </c>
      <c r="E103" s="57"/>
      <c r="F103" s="58">
        <v>44288</v>
      </c>
      <c r="G103" s="62" t="s">
        <v>45</v>
      </c>
      <c r="H103" s="62" t="s">
        <v>300</v>
      </c>
      <c r="I103" s="62" t="s">
        <v>277</v>
      </c>
      <c r="J103" s="59" t="s">
        <v>238</v>
      </c>
    </row>
    <row r="104" spans="1:12" x14ac:dyDescent="0.25">
      <c r="A104" s="58" t="s">
        <v>46</v>
      </c>
      <c r="B104" s="58"/>
      <c r="C104" s="60">
        <v>89</v>
      </c>
      <c r="D104" s="60">
        <v>19</v>
      </c>
      <c r="E104" s="58">
        <v>44298</v>
      </c>
      <c r="F104" s="58"/>
      <c r="G104" s="62" t="s">
        <v>47</v>
      </c>
      <c r="H104" s="62" t="s">
        <v>300</v>
      </c>
      <c r="I104" s="62" t="s">
        <v>277</v>
      </c>
      <c r="J104" s="59" t="s">
        <v>238</v>
      </c>
    </row>
    <row r="105" spans="1:12" x14ac:dyDescent="0.25">
      <c r="A105" s="58" t="s">
        <v>48</v>
      </c>
      <c r="B105" s="58"/>
      <c r="C105" s="60">
        <v>90</v>
      </c>
      <c r="D105" s="60">
        <v>20</v>
      </c>
      <c r="E105" s="58">
        <v>44295</v>
      </c>
      <c r="F105" s="58"/>
      <c r="G105" s="59" t="s">
        <v>49</v>
      </c>
      <c r="H105" s="59"/>
      <c r="I105" s="59"/>
      <c r="J105" s="59" t="s">
        <v>238</v>
      </c>
    </row>
    <row r="106" spans="1:12" ht="45" x14ac:dyDescent="0.25">
      <c r="A106" s="58" t="s">
        <v>50</v>
      </c>
      <c r="B106" s="58"/>
      <c r="C106" s="60">
        <v>91</v>
      </c>
      <c r="D106" s="60">
        <v>21</v>
      </c>
      <c r="E106" s="58">
        <v>44308</v>
      </c>
      <c r="F106" s="58"/>
      <c r="G106" s="62" t="s">
        <v>51</v>
      </c>
      <c r="H106" s="62" t="s">
        <v>300</v>
      </c>
      <c r="I106" s="62" t="s">
        <v>277</v>
      </c>
      <c r="J106" s="59" t="s">
        <v>238</v>
      </c>
    </row>
    <row r="107" spans="1:12" ht="30" x14ac:dyDescent="0.25">
      <c r="A107" s="58"/>
      <c r="B107" s="58" t="s">
        <v>52</v>
      </c>
      <c r="C107" s="60">
        <v>92</v>
      </c>
      <c r="D107" s="60">
        <v>22</v>
      </c>
      <c r="E107" s="58"/>
      <c r="F107" s="58">
        <v>44302</v>
      </c>
      <c r="G107" s="59" t="s">
        <v>53</v>
      </c>
      <c r="H107" s="59"/>
      <c r="I107" s="59"/>
      <c r="J107" s="59" t="s">
        <v>238</v>
      </c>
      <c r="K107" s="66">
        <f>_xlfn.DAYS(F107,E97)/7</f>
        <v>11.285714285714286</v>
      </c>
      <c r="L107" s="57" t="s">
        <v>287</v>
      </c>
    </row>
    <row r="108" spans="1:12" ht="45" x14ac:dyDescent="0.25">
      <c r="A108" s="58"/>
      <c r="B108" s="58" t="s">
        <v>52</v>
      </c>
      <c r="C108" s="60">
        <v>93</v>
      </c>
      <c r="D108" s="60">
        <v>22</v>
      </c>
      <c r="E108" s="58"/>
      <c r="F108" s="58">
        <v>44302</v>
      </c>
      <c r="G108" s="76" t="s">
        <v>296</v>
      </c>
      <c r="H108" s="59"/>
      <c r="I108" s="59"/>
      <c r="J108" s="59" t="s">
        <v>238</v>
      </c>
    </row>
    <row r="109" spans="1:12" ht="30" x14ac:dyDescent="0.25">
      <c r="A109" s="58" t="s">
        <v>55</v>
      </c>
      <c r="B109" s="58"/>
      <c r="C109" s="60">
        <v>95.01</v>
      </c>
      <c r="D109" s="60">
        <v>24</v>
      </c>
      <c r="E109" s="58">
        <v>44309</v>
      </c>
      <c r="F109" s="58"/>
      <c r="G109" s="59" t="s">
        <v>56</v>
      </c>
      <c r="H109" s="59"/>
      <c r="I109" s="59" t="s">
        <v>278</v>
      </c>
      <c r="J109" s="59" t="s">
        <v>238</v>
      </c>
    </row>
    <row r="110" spans="1:12" x14ac:dyDescent="0.25">
      <c r="A110" s="58" t="s">
        <v>59</v>
      </c>
      <c r="B110" s="58"/>
      <c r="C110" s="60">
        <v>96</v>
      </c>
      <c r="D110" s="60">
        <v>25</v>
      </c>
      <c r="E110" s="58">
        <v>44317</v>
      </c>
      <c r="F110" s="58"/>
      <c r="G110" s="59" t="s">
        <v>60</v>
      </c>
      <c r="H110" s="59"/>
      <c r="I110" s="59"/>
      <c r="J110" s="59" t="s">
        <v>238</v>
      </c>
    </row>
    <row r="111" spans="1:12" x14ac:dyDescent="0.25">
      <c r="A111" s="58"/>
      <c r="B111" s="58" t="s">
        <v>33</v>
      </c>
      <c r="C111" s="60">
        <v>98</v>
      </c>
      <c r="D111" s="60">
        <v>27</v>
      </c>
      <c r="E111" s="58"/>
      <c r="F111" s="58">
        <v>44323</v>
      </c>
      <c r="G111" s="59" t="s">
        <v>63</v>
      </c>
      <c r="H111" s="59"/>
      <c r="I111" s="59"/>
      <c r="J111" s="59" t="s">
        <v>238</v>
      </c>
    </row>
    <row r="112" spans="1:12" ht="30" x14ac:dyDescent="0.25">
      <c r="A112" s="58"/>
      <c r="B112" s="58" t="s">
        <v>33</v>
      </c>
      <c r="C112" s="60">
        <v>99</v>
      </c>
      <c r="D112" s="60">
        <v>27</v>
      </c>
      <c r="E112" s="58"/>
      <c r="F112" s="58">
        <v>44323</v>
      </c>
      <c r="G112" s="61" t="s">
        <v>64</v>
      </c>
      <c r="H112" s="61" t="s">
        <v>327</v>
      </c>
      <c r="I112" s="61" t="s">
        <v>274</v>
      </c>
      <c r="J112" s="59" t="s">
        <v>238</v>
      </c>
    </row>
    <row r="113" spans="1:12" ht="30" x14ac:dyDescent="0.25">
      <c r="A113" s="58" t="s">
        <v>33</v>
      </c>
      <c r="B113" s="58"/>
      <c r="C113" s="60">
        <v>100</v>
      </c>
      <c r="D113" s="60">
        <v>27</v>
      </c>
      <c r="E113" s="58"/>
      <c r="F113" s="58">
        <v>44327</v>
      </c>
      <c r="G113" s="59" t="s">
        <v>65</v>
      </c>
      <c r="H113" s="59"/>
      <c r="I113" s="59"/>
      <c r="J113" s="59" t="s">
        <v>238</v>
      </c>
    </row>
    <row r="114" spans="1:12" x14ac:dyDescent="0.25">
      <c r="A114" s="58" t="s">
        <v>68</v>
      </c>
      <c r="B114" s="58" t="s">
        <v>69</v>
      </c>
      <c r="C114" s="60">
        <v>102</v>
      </c>
      <c r="D114" s="60">
        <v>28</v>
      </c>
      <c r="E114" s="58">
        <v>44329</v>
      </c>
      <c r="F114" s="58">
        <v>44331</v>
      </c>
      <c r="G114" s="59" t="s">
        <v>244</v>
      </c>
      <c r="H114" s="59"/>
      <c r="I114" s="59" t="s">
        <v>278</v>
      </c>
      <c r="J114" s="59" t="s">
        <v>238</v>
      </c>
    </row>
    <row r="115" spans="1:12" ht="30" x14ac:dyDescent="0.25">
      <c r="A115" s="58" t="s">
        <v>71</v>
      </c>
      <c r="B115" s="58" t="s">
        <v>72</v>
      </c>
      <c r="C115" s="60">
        <v>103</v>
      </c>
      <c r="D115" s="60">
        <v>29</v>
      </c>
      <c r="E115" s="58">
        <v>44333</v>
      </c>
      <c r="F115" s="58">
        <v>44345</v>
      </c>
      <c r="G115" s="59" t="s">
        <v>73</v>
      </c>
      <c r="H115" s="59"/>
      <c r="I115" s="59"/>
      <c r="J115" s="59" t="s">
        <v>238</v>
      </c>
    </row>
    <row r="116" spans="1:12" x14ac:dyDescent="0.25">
      <c r="A116" s="58" t="s">
        <v>66</v>
      </c>
      <c r="B116" s="58"/>
      <c r="C116" s="60">
        <v>103.01</v>
      </c>
      <c r="D116" s="60">
        <v>30</v>
      </c>
      <c r="E116" s="58"/>
      <c r="F116" s="58">
        <v>44335</v>
      </c>
      <c r="G116" s="59" t="s">
        <v>67</v>
      </c>
      <c r="H116" s="59"/>
      <c r="I116" s="59" t="s">
        <v>278</v>
      </c>
      <c r="J116" s="59" t="s">
        <v>238</v>
      </c>
    </row>
    <row r="117" spans="1:12" ht="30" x14ac:dyDescent="0.25">
      <c r="A117" s="58"/>
      <c r="B117" s="58" t="s">
        <v>76</v>
      </c>
      <c r="C117" s="60">
        <v>104</v>
      </c>
      <c r="D117" s="60">
        <v>30.5</v>
      </c>
      <c r="E117" s="58"/>
      <c r="F117" s="58">
        <v>44337</v>
      </c>
      <c r="G117" s="59" t="s">
        <v>78</v>
      </c>
      <c r="H117" s="59" t="s">
        <v>326</v>
      </c>
      <c r="I117" s="59" t="s">
        <v>276</v>
      </c>
      <c r="J117" s="59" t="s">
        <v>238</v>
      </c>
    </row>
    <row r="118" spans="1:12" ht="30" x14ac:dyDescent="0.25">
      <c r="A118" s="58"/>
      <c r="B118" s="58" t="s">
        <v>74</v>
      </c>
      <c r="C118" s="60">
        <v>104</v>
      </c>
      <c r="D118" s="60">
        <v>31</v>
      </c>
      <c r="E118" s="58"/>
      <c r="F118" s="58">
        <v>44347</v>
      </c>
      <c r="G118" s="61" t="s">
        <v>75</v>
      </c>
      <c r="H118" s="61" t="s">
        <v>327</v>
      </c>
      <c r="I118" s="61" t="s">
        <v>274</v>
      </c>
      <c r="J118" s="59" t="s">
        <v>238</v>
      </c>
    </row>
    <row r="119" spans="1:12" ht="30" x14ac:dyDescent="0.25">
      <c r="A119" s="58" t="s">
        <v>82</v>
      </c>
      <c r="B119" s="58" t="s">
        <v>80</v>
      </c>
      <c r="C119" s="60">
        <v>108</v>
      </c>
      <c r="D119" s="60">
        <v>32</v>
      </c>
      <c r="E119" s="58">
        <v>44347</v>
      </c>
      <c r="F119" s="58">
        <v>44350</v>
      </c>
      <c r="G119" s="59" t="s">
        <v>83</v>
      </c>
      <c r="H119" s="59"/>
      <c r="I119" s="59"/>
      <c r="J119" s="59" t="s">
        <v>238</v>
      </c>
    </row>
    <row r="120" spans="1:12" ht="30" x14ac:dyDescent="0.25">
      <c r="A120" s="58" t="s">
        <v>79</v>
      </c>
      <c r="B120" s="58" t="s">
        <v>80</v>
      </c>
      <c r="C120" s="60">
        <v>107</v>
      </c>
      <c r="D120" s="60">
        <v>33</v>
      </c>
      <c r="E120" s="58"/>
      <c r="F120" s="58">
        <v>44351</v>
      </c>
      <c r="G120" s="59" t="s">
        <v>324</v>
      </c>
      <c r="H120" s="59" t="s">
        <v>326</v>
      </c>
      <c r="I120" s="59" t="s">
        <v>276</v>
      </c>
      <c r="J120" s="59" t="s">
        <v>238</v>
      </c>
    </row>
    <row r="121" spans="1:12" ht="30" x14ac:dyDescent="0.25">
      <c r="A121" s="58" t="s">
        <v>76</v>
      </c>
      <c r="B121" s="58"/>
      <c r="C121" s="60">
        <v>109</v>
      </c>
      <c r="D121" s="73">
        <v>33</v>
      </c>
      <c r="F121" s="58">
        <v>44358</v>
      </c>
      <c r="G121" s="62" t="s">
        <v>77</v>
      </c>
      <c r="H121" s="62" t="s">
        <v>303</v>
      </c>
      <c r="I121" s="62" t="s">
        <v>277</v>
      </c>
      <c r="J121" s="59" t="s">
        <v>238</v>
      </c>
    </row>
    <row r="122" spans="1:12" ht="30" x14ac:dyDescent="0.25">
      <c r="A122" s="58"/>
      <c r="B122" s="58" t="s">
        <v>80</v>
      </c>
      <c r="C122" s="60">
        <v>109</v>
      </c>
      <c r="D122" s="60">
        <v>33</v>
      </c>
      <c r="E122" s="58">
        <v>44351</v>
      </c>
      <c r="F122" s="58"/>
      <c r="G122" s="59" t="s">
        <v>261</v>
      </c>
      <c r="H122" s="59"/>
      <c r="I122" s="59"/>
      <c r="J122" s="59" t="s">
        <v>238</v>
      </c>
    </row>
    <row r="123" spans="1:12" ht="30" x14ac:dyDescent="0.25">
      <c r="A123" s="58" t="s">
        <v>85</v>
      </c>
      <c r="B123" s="58"/>
      <c r="C123" s="60">
        <v>110</v>
      </c>
      <c r="D123" s="60">
        <v>34</v>
      </c>
      <c r="E123" s="58">
        <v>44352</v>
      </c>
      <c r="F123" s="58"/>
      <c r="G123" s="59" t="s">
        <v>262</v>
      </c>
      <c r="H123" s="59"/>
      <c r="I123" s="59"/>
      <c r="J123" s="59" t="s">
        <v>238</v>
      </c>
    </row>
    <row r="124" spans="1:12" x14ac:dyDescent="0.25">
      <c r="A124" s="58"/>
      <c r="B124" s="58"/>
      <c r="C124" s="60">
        <v>111</v>
      </c>
      <c r="D124" s="60">
        <v>34</v>
      </c>
      <c r="E124" s="58">
        <v>44354</v>
      </c>
      <c r="F124" s="58">
        <v>44355</v>
      </c>
      <c r="G124" s="64" t="s">
        <v>245</v>
      </c>
      <c r="H124" s="59"/>
      <c r="I124" s="59"/>
      <c r="J124" s="59"/>
      <c r="K124" s="66">
        <f>_xlfn.DAYS(F124,E124)</f>
        <v>1</v>
      </c>
      <c r="L124" s="57" t="s">
        <v>289</v>
      </c>
    </row>
    <row r="125" spans="1:12" ht="30" x14ac:dyDescent="0.25">
      <c r="A125" s="58" t="s">
        <v>90</v>
      </c>
      <c r="B125" s="58"/>
      <c r="C125" s="60">
        <v>111.01</v>
      </c>
      <c r="D125" s="60">
        <v>35</v>
      </c>
      <c r="E125" s="58">
        <v>44368</v>
      </c>
      <c r="F125" s="58"/>
      <c r="G125" s="62" t="s">
        <v>91</v>
      </c>
      <c r="H125" s="62" t="s">
        <v>303</v>
      </c>
      <c r="I125" s="62" t="s">
        <v>277</v>
      </c>
      <c r="J125" s="59" t="s">
        <v>238</v>
      </c>
    </row>
    <row r="126" spans="1:12" ht="30" x14ac:dyDescent="0.25">
      <c r="A126" s="58" t="s">
        <v>87</v>
      </c>
      <c r="B126" s="58" t="s">
        <v>88</v>
      </c>
      <c r="C126" s="60">
        <v>112</v>
      </c>
      <c r="D126" s="60">
        <v>36</v>
      </c>
      <c r="E126" s="58">
        <v>44357</v>
      </c>
      <c r="F126" s="58">
        <v>44358</v>
      </c>
      <c r="G126" s="59" t="s">
        <v>89</v>
      </c>
      <c r="H126" s="59"/>
      <c r="I126" s="59"/>
      <c r="J126" s="59" t="s">
        <v>238</v>
      </c>
    </row>
    <row r="127" spans="1:12" ht="30" x14ac:dyDescent="0.25">
      <c r="A127" s="58"/>
      <c r="B127" s="58"/>
      <c r="C127" s="60"/>
      <c r="D127" s="60">
        <v>37</v>
      </c>
      <c r="E127" s="58">
        <v>44363</v>
      </c>
      <c r="F127" s="58"/>
      <c r="G127" s="64" t="s">
        <v>58</v>
      </c>
      <c r="H127" s="58"/>
      <c r="I127" s="59"/>
      <c r="J127" s="59"/>
    </row>
    <row r="128" spans="1:12" ht="30" x14ac:dyDescent="0.25">
      <c r="A128" s="58" t="s">
        <v>90</v>
      </c>
      <c r="B128" s="58"/>
      <c r="C128" s="60">
        <v>114</v>
      </c>
      <c r="D128" s="60">
        <v>37</v>
      </c>
      <c r="E128" s="58">
        <v>44363</v>
      </c>
      <c r="F128" s="58"/>
      <c r="G128" s="59" t="s">
        <v>92</v>
      </c>
      <c r="H128" s="59"/>
      <c r="I128" s="59"/>
      <c r="J128" s="59" t="s">
        <v>238</v>
      </c>
    </row>
    <row r="129" spans="1:15" x14ac:dyDescent="0.25">
      <c r="A129" s="58"/>
      <c r="B129" s="58" t="s">
        <v>93</v>
      </c>
      <c r="C129" s="60">
        <v>115</v>
      </c>
      <c r="D129" s="60">
        <v>37</v>
      </c>
      <c r="E129" s="58">
        <v>44361</v>
      </c>
      <c r="F129" s="58"/>
      <c r="G129" s="59" t="s">
        <v>94</v>
      </c>
      <c r="H129" s="59"/>
      <c r="I129" s="59"/>
      <c r="J129" s="59" t="s">
        <v>238</v>
      </c>
      <c r="K129" s="66"/>
    </row>
    <row r="130" spans="1:15" ht="30" x14ac:dyDescent="0.25">
      <c r="A130" s="58" t="s">
        <v>95</v>
      </c>
      <c r="B130" s="58"/>
      <c r="C130" s="60">
        <v>116</v>
      </c>
      <c r="D130" s="60">
        <v>37</v>
      </c>
      <c r="E130" s="58">
        <v>44363</v>
      </c>
      <c r="F130" s="58"/>
      <c r="G130" s="62" t="s">
        <v>273</v>
      </c>
      <c r="H130" s="62" t="s">
        <v>303</v>
      </c>
      <c r="I130" s="62" t="s">
        <v>277</v>
      </c>
      <c r="J130" s="59" t="s">
        <v>238</v>
      </c>
    </row>
    <row r="131" spans="1:15" ht="30" x14ac:dyDescent="0.25">
      <c r="A131" s="58"/>
      <c r="B131" s="58" t="s">
        <v>97</v>
      </c>
      <c r="C131" s="60">
        <v>116.02</v>
      </c>
      <c r="D131" s="60">
        <v>38</v>
      </c>
      <c r="E131" s="58">
        <v>44368</v>
      </c>
      <c r="F131" s="58"/>
      <c r="G131" s="64" t="s">
        <v>101</v>
      </c>
      <c r="H131" s="70"/>
      <c r="I131" s="59"/>
      <c r="J131" s="59" t="s">
        <v>238</v>
      </c>
      <c r="K131" s="66">
        <f>_xlfn.DAYS(E131,E123)</f>
        <v>16</v>
      </c>
      <c r="L131" s="57" t="s">
        <v>289</v>
      </c>
    </row>
    <row r="132" spans="1:15" ht="30" x14ac:dyDescent="0.25">
      <c r="A132" s="58" t="s">
        <v>102</v>
      </c>
      <c r="B132" s="58"/>
      <c r="C132" s="60">
        <v>116.03</v>
      </c>
      <c r="D132" s="60">
        <v>38</v>
      </c>
      <c r="E132" s="58">
        <v>44368</v>
      </c>
      <c r="F132" s="58"/>
      <c r="G132" s="59" t="s">
        <v>105</v>
      </c>
      <c r="H132" s="59"/>
      <c r="I132" s="59"/>
      <c r="J132" s="59" t="s">
        <v>238</v>
      </c>
      <c r="K132" s="66">
        <f>_xlfn.DAYS(E132,E123)</f>
        <v>16</v>
      </c>
      <c r="L132" s="57" t="s">
        <v>289</v>
      </c>
    </row>
    <row r="133" spans="1:15" ht="30" x14ac:dyDescent="0.25">
      <c r="A133" s="58"/>
      <c r="B133" s="58" t="s">
        <v>97</v>
      </c>
      <c r="C133" s="60">
        <v>119</v>
      </c>
      <c r="D133" s="60">
        <v>38.5</v>
      </c>
      <c r="E133" s="58"/>
      <c r="F133" s="58">
        <v>44372</v>
      </c>
      <c r="G133" s="61" t="s">
        <v>100</v>
      </c>
      <c r="H133" s="61" t="s">
        <v>327</v>
      </c>
      <c r="I133" s="61" t="s">
        <v>274</v>
      </c>
      <c r="J133" s="59" t="s">
        <v>238</v>
      </c>
    </row>
    <row r="134" spans="1:15" x14ac:dyDescent="0.25">
      <c r="A134" s="58"/>
      <c r="B134" s="58"/>
      <c r="C134" s="60"/>
      <c r="D134" s="60"/>
      <c r="E134" s="58">
        <v>44371</v>
      </c>
      <c r="F134" s="58"/>
      <c r="G134" s="84" t="s">
        <v>331</v>
      </c>
      <c r="H134" s="61"/>
      <c r="I134" s="61"/>
      <c r="J134" s="59"/>
    </row>
    <row r="135" spans="1:15" ht="30" x14ac:dyDescent="0.25">
      <c r="A135" s="58" t="s">
        <v>102</v>
      </c>
      <c r="B135" s="58" t="s">
        <v>103</v>
      </c>
      <c r="C135" s="60">
        <v>121</v>
      </c>
      <c r="D135" s="60">
        <v>38.6</v>
      </c>
      <c r="E135" s="58">
        <v>44373</v>
      </c>
      <c r="F135" s="58">
        <v>44374</v>
      </c>
      <c r="G135" s="59" t="s">
        <v>104</v>
      </c>
      <c r="H135" s="59"/>
      <c r="I135" s="59"/>
      <c r="J135" s="59" t="s">
        <v>238</v>
      </c>
    </row>
    <row r="136" spans="1:15" ht="30" x14ac:dyDescent="0.25">
      <c r="A136" s="58"/>
      <c r="B136" s="58" t="s">
        <v>97</v>
      </c>
      <c r="C136" s="60">
        <v>117</v>
      </c>
      <c r="D136" s="60">
        <v>39</v>
      </c>
      <c r="E136" s="58"/>
      <c r="F136" s="58">
        <v>44365</v>
      </c>
      <c r="G136" s="61" t="s">
        <v>98</v>
      </c>
      <c r="H136" s="61" t="s">
        <v>327</v>
      </c>
      <c r="I136" s="61" t="s">
        <v>274</v>
      </c>
      <c r="J136" s="59" t="s">
        <v>238</v>
      </c>
    </row>
    <row r="137" spans="1:15" ht="30" x14ac:dyDescent="0.25">
      <c r="A137" s="58"/>
      <c r="B137" s="58" t="s">
        <v>97</v>
      </c>
      <c r="C137" s="60">
        <v>118</v>
      </c>
      <c r="D137" s="60">
        <v>39</v>
      </c>
      <c r="E137" s="58"/>
      <c r="F137" s="58">
        <v>44365</v>
      </c>
      <c r="G137" s="61" t="s">
        <v>99</v>
      </c>
      <c r="H137" s="61" t="s">
        <v>327</v>
      </c>
      <c r="I137" s="61" t="s">
        <v>274</v>
      </c>
      <c r="J137" s="59" t="s">
        <v>238</v>
      </c>
    </row>
    <row r="138" spans="1:15" s="74" customFormat="1" x14ac:dyDescent="0.25">
      <c r="A138" s="65"/>
      <c r="B138" s="65"/>
      <c r="C138" s="73"/>
      <c r="D138" s="73"/>
      <c r="E138" s="65"/>
      <c r="F138" s="65"/>
      <c r="K138" s="73"/>
      <c r="O138" s="85"/>
    </row>
    <row r="139" spans="1:15" s="74" customFormat="1" ht="21" x14ac:dyDescent="0.35">
      <c r="A139" s="220" t="s">
        <v>285</v>
      </c>
      <c r="B139" s="220"/>
      <c r="C139" s="220"/>
      <c r="D139" s="220"/>
      <c r="E139" s="220"/>
      <c r="F139" s="220"/>
      <c r="G139" s="220"/>
      <c r="H139" s="220"/>
      <c r="I139" s="220"/>
      <c r="J139" s="220"/>
      <c r="K139" s="73"/>
      <c r="O139" s="85"/>
    </row>
    <row r="140" spans="1:15" s="74" customFormat="1" ht="30" x14ac:dyDescent="0.25">
      <c r="A140" s="58" t="s">
        <v>106</v>
      </c>
      <c r="B140" s="58" t="s">
        <v>0</v>
      </c>
      <c r="C140" s="68" t="s">
        <v>282</v>
      </c>
      <c r="D140" s="68"/>
      <c r="E140" s="58" t="s">
        <v>252</v>
      </c>
      <c r="F140" s="58" t="s">
        <v>253</v>
      </c>
      <c r="G140" s="59" t="s">
        <v>1</v>
      </c>
      <c r="H140" s="59" t="s">
        <v>292</v>
      </c>
      <c r="I140" s="59" t="s">
        <v>281</v>
      </c>
      <c r="J140" s="59" t="s">
        <v>235</v>
      </c>
      <c r="K140" s="73"/>
      <c r="O140" s="85"/>
    </row>
    <row r="141" spans="1:15" ht="30" x14ac:dyDescent="0.25">
      <c r="A141" s="58" t="s">
        <v>206</v>
      </c>
      <c r="B141" s="58" t="s">
        <v>207</v>
      </c>
      <c r="C141" s="60">
        <v>116.04</v>
      </c>
      <c r="D141" s="60">
        <v>2</v>
      </c>
      <c r="E141" s="58">
        <v>44370</v>
      </c>
      <c r="F141" s="58">
        <v>44372</v>
      </c>
      <c r="G141" s="59" t="s">
        <v>332</v>
      </c>
      <c r="H141" s="59"/>
      <c r="I141" s="59"/>
      <c r="J141" s="59" t="s">
        <v>239</v>
      </c>
    </row>
    <row r="142" spans="1:15" ht="30" x14ac:dyDescent="0.25">
      <c r="A142" s="58" t="s">
        <v>206</v>
      </c>
      <c r="B142" s="58" t="s">
        <v>209</v>
      </c>
      <c r="C142" s="60">
        <v>125</v>
      </c>
      <c r="D142" s="60">
        <v>3</v>
      </c>
      <c r="E142" s="58">
        <v>44375</v>
      </c>
      <c r="F142" s="58">
        <v>44421</v>
      </c>
      <c r="G142" s="62" t="s">
        <v>210</v>
      </c>
      <c r="H142" s="62" t="s">
        <v>303</v>
      </c>
      <c r="I142" s="62" t="s">
        <v>277</v>
      </c>
      <c r="J142" s="59" t="s">
        <v>239</v>
      </c>
    </row>
    <row r="143" spans="1:15" ht="30" x14ac:dyDescent="0.25">
      <c r="A143" s="58" t="s">
        <v>207</v>
      </c>
      <c r="B143" s="58" t="s">
        <v>211</v>
      </c>
      <c r="C143" s="60">
        <v>126</v>
      </c>
      <c r="D143" s="60">
        <v>3</v>
      </c>
      <c r="E143" s="58">
        <v>44375</v>
      </c>
      <c r="F143" s="58">
        <v>44421</v>
      </c>
      <c r="G143" s="59" t="s">
        <v>212</v>
      </c>
      <c r="H143" s="59"/>
      <c r="I143" s="59"/>
      <c r="J143" s="59" t="s">
        <v>239</v>
      </c>
    </row>
    <row r="144" spans="1:15" ht="30" x14ac:dyDescent="0.25">
      <c r="A144" s="58" t="s">
        <v>213</v>
      </c>
      <c r="B144" s="58"/>
      <c r="C144" s="60">
        <v>127</v>
      </c>
      <c r="D144" s="60">
        <v>4</v>
      </c>
      <c r="E144" s="58">
        <v>44392</v>
      </c>
      <c r="F144" s="58"/>
      <c r="G144" s="59" t="s">
        <v>118</v>
      </c>
      <c r="H144" s="59"/>
      <c r="I144" s="59" t="s">
        <v>279</v>
      </c>
      <c r="J144" s="59" t="s">
        <v>239</v>
      </c>
    </row>
    <row r="145" spans="1:12" ht="30" x14ac:dyDescent="0.25">
      <c r="A145" s="58" t="s">
        <v>214</v>
      </c>
      <c r="B145" s="58" t="s">
        <v>215</v>
      </c>
      <c r="C145" s="60">
        <v>128</v>
      </c>
      <c r="D145" s="60">
        <v>5</v>
      </c>
      <c r="E145" s="58">
        <v>44397</v>
      </c>
      <c r="F145" s="58">
        <v>44400</v>
      </c>
      <c r="G145" s="59" t="s">
        <v>246</v>
      </c>
      <c r="H145" s="59"/>
      <c r="I145" s="59" t="s">
        <v>278</v>
      </c>
      <c r="J145" s="59" t="s">
        <v>239</v>
      </c>
    </row>
    <row r="146" spans="1:12" ht="30" x14ac:dyDescent="0.25">
      <c r="A146" s="58" t="s">
        <v>211</v>
      </c>
      <c r="B146" s="58"/>
      <c r="C146" s="60">
        <v>131</v>
      </c>
      <c r="D146" s="60">
        <v>6</v>
      </c>
      <c r="E146" s="58">
        <v>44421</v>
      </c>
      <c r="F146" s="58"/>
      <c r="G146" s="59" t="s">
        <v>220</v>
      </c>
      <c r="H146" s="59"/>
      <c r="I146" s="59"/>
      <c r="J146" s="59" t="s">
        <v>239</v>
      </c>
    </row>
    <row r="147" spans="1:12" ht="30" x14ac:dyDescent="0.25">
      <c r="A147" s="60">
        <v>26</v>
      </c>
      <c r="B147" s="58"/>
      <c r="C147" s="60"/>
      <c r="D147" s="57"/>
      <c r="E147" s="58">
        <v>44411</v>
      </c>
      <c r="F147" s="58"/>
      <c r="G147" s="64" t="s">
        <v>62</v>
      </c>
      <c r="H147" s="59"/>
      <c r="I147" s="59"/>
      <c r="J147" s="59"/>
    </row>
    <row r="148" spans="1:12" ht="30" x14ac:dyDescent="0.25">
      <c r="A148" s="58"/>
      <c r="B148" s="58" t="s">
        <v>221</v>
      </c>
      <c r="C148" s="60">
        <v>132</v>
      </c>
      <c r="D148" s="60">
        <v>7</v>
      </c>
      <c r="E148" s="58">
        <v>44425</v>
      </c>
      <c r="F148" s="58"/>
      <c r="G148" s="59" t="s">
        <v>222</v>
      </c>
      <c r="H148" s="59"/>
      <c r="I148" s="59"/>
      <c r="J148" s="59" t="s">
        <v>239</v>
      </c>
    </row>
    <row r="149" spans="1:12" ht="30" x14ac:dyDescent="0.25">
      <c r="A149" s="58" t="s">
        <v>223</v>
      </c>
      <c r="B149" s="58"/>
      <c r="C149" s="60">
        <v>133</v>
      </c>
      <c r="D149" s="60">
        <v>8</v>
      </c>
      <c r="E149" s="58">
        <v>44426</v>
      </c>
      <c r="F149" s="58"/>
      <c r="G149" s="59" t="s">
        <v>224</v>
      </c>
      <c r="H149" s="59"/>
      <c r="I149" s="59"/>
      <c r="J149" s="59" t="s">
        <v>239</v>
      </c>
    </row>
    <row r="150" spans="1:12" x14ac:dyDescent="0.25">
      <c r="A150" s="58"/>
      <c r="B150" s="58"/>
      <c r="C150" s="60">
        <v>133.01</v>
      </c>
      <c r="D150" s="60">
        <v>9</v>
      </c>
      <c r="E150" s="58">
        <v>44427</v>
      </c>
      <c r="F150" s="58">
        <v>44428</v>
      </c>
      <c r="G150" s="64" t="s">
        <v>242</v>
      </c>
      <c r="H150" s="59"/>
      <c r="I150" s="59"/>
      <c r="J150" s="59"/>
    </row>
    <row r="151" spans="1:12" ht="30" x14ac:dyDescent="0.25">
      <c r="A151" s="58" t="s">
        <v>218</v>
      </c>
      <c r="B151" s="58" t="s">
        <v>211</v>
      </c>
      <c r="C151" s="60">
        <v>133.02000000000001</v>
      </c>
      <c r="D151" s="60">
        <v>10</v>
      </c>
      <c r="E151" s="58"/>
      <c r="F151" s="58">
        <v>44406</v>
      </c>
      <c r="G151" s="64" t="s">
        <v>325</v>
      </c>
      <c r="H151" s="59" t="s">
        <v>328</v>
      </c>
      <c r="I151" s="59" t="s">
        <v>276</v>
      </c>
      <c r="J151" s="59" t="s">
        <v>239</v>
      </c>
    </row>
    <row r="152" spans="1:12" ht="30" x14ac:dyDescent="0.25">
      <c r="A152" s="58" t="s">
        <v>227</v>
      </c>
      <c r="B152" s="58" t="s">
        <v>228</v>
      </c>
      <c r="C152" s="60">
        <v>133.06</v>
      </c>
      <c r="D152" s="60">
        <v>11</v>
      </c>
      <c r="E152" s="58">
        <v>44431</v>
      </c>
      <c r="F152" s="58">
        <v>44439</v>
      </c>
      <c r="G152" s="59" t="s">
        <v>89</v>
      </c>
      <c r="H152" s="59"/>
      <c r="I152" s="59"/>
      <c r="J152" s="59" t="s">
        <v>239</v>
      </c>
    </row>
    <row r="153" spans="1:12" ht="30" x14ac:dyDescent="0.25">
      <c r="A153" s="58" t="s">
        <v>209</v>
      </c>
      <c r="B153" s="58"/>
      <c r="C153" s="60">
        <v>133.02000000000001</v>
      </c>
      <c r="D153" s="60">
        <v>12</v>
      </c>
      <c r="E153" s="58"/>
      <c r="F153" s="58">
        <v>44421</v>
      </c>
      <c r="G153" s="62" t="s">
        <v>217</v>
      </c>
      <c r="H153" s="62" t="s">
        <v>303</v>
      </c>
      <c r="I153" s="62" t="s">
        <v>277</v>
      </c>
      <c r="J153" s="59" t="s">
        <v>239</v>
      </c>
    </row>
    <row r="154" spans="1:12" x14ac:dyDescent="0.25">
      <c r="A154" s="58"/>
      <c r="B154" s="58" t="s">
        <v>230</v>
      </c>
      <c r="C154" s="60">
        <v>133.08000000000001</v>
      </c>
      <c r="D154" s="60">
        <v>13</v>
      </c>
      <c r="E154" s="58">
        <v>44440</v>
      </c>
      <c r="F154" s="58"/>
      <c r="G154" s="59" t="s">
        <v>231</v>
      </c>
      <c r="H154" s="59"/>
      <c r="I154" s="59"/>
      <c r="J154" s="59" t="s">
        <v>239</v>
      </c>
    </row>
    <row r="155" spans="1:12" x14ac:dyDescent="0.25">
      <c r="A155" s="58"/>
      <c r="B155" s="58"/>
      <c r="C155" s="60"/>
      <c r="D155" s="60">
        <v>14</v>
      </c>
      <c r="E155" s="58">
        <v>44428</v>
      </c>
      <c r="F155" s="58"/>
      <c r="G155" s="62" t="s">
        <v>226</v>
      </c>
      <c r="H155" s="62" t="s">
        <v>303</v>
      </c>
      <c r="I155" s="62" t="s">
        <v>277</v>
      </c>
      <c r="J155" s="59" t="s">
        <v>239</v>
      </c>
      <c r="K155" s="66"/>
    </row>
    <row r="156" spans="1:12" ht="30" x14ac:dyDescent="0.25">
      <c r="A156" s="58"/>
      <c r="B156" s="58"/>
      <c r="C156" s="60"/>
      <c r="D156" s="60">
        <v>14</v>
      </c>
      <c r="E156" s="58">
        <v>44440</v>
      </c>
      <c r="F156" s="58"/>
      <c r="G156" s="64" t="s">
        <v>101</v>
      </c>
      <c r="H156" s="59"/>
      <c r="I156" s="59"/>
      <c r="J156" s="59"/>
      <c r="K156" s="66">
        <f>_xlfn.DAYS(E156,E149)</f>
        <v>14</v>
      </c>
      <c r="L156" s="57" t="s">
        <v>289</v>
      </c>
    </row>
    <row r="157" spans="1:12" ht="30" x14ac:dyDescent="0.25">
      <c r="A157" s="58" t="s">
        <v>233</v>
      </c>
      <c r="B157" s="58"/>
      <c r="C157" s="60">
        <v>134</v>
      </c>
      <c r="D157" s="60">
        <v>14</v>
      </c>
      <c r="E157" s="58">
        <v>44435</v>
      </c>
      <c r="F157" s="58"/>
      <c r="G157" s="59" t="s">
        <v>234</v>
      </c>
      <c r="H157" s="77"/>
      <c r="I157" s="59"/>
      <c r="J157" s="59" t="s">
        <v>239</v>
      </c>
      <c r="K157" s="66">
        <f>_xlfn.DAYS(E157,E149)</f>
        <v>9</v>
      </c>
      <c r="L157" s="57" t="s">
        <v>289</v>
      </c>
    </row>
    <row r="158" spans="1:12" ht="30" x14ac:dyDescent="0.25">
      <c r="A158" s="58" t="s">
        <v>227</v>
      </c>
      <c r="B158" s="58"/>
      <c r="C158" s="60">
        <v>137</v>
      </c>
      <c r="D158" s="60">
        <v>15</v>
      </c>
      <c r="E158" s="58">
        <v>44433</v>
      </c>
      <c r="F158" s="58"/>
      <c r="G158" s="62" t="s">
        <v>307</v>
      </c>
      <c r="H158" s="62" t="s">
        <v>303</v>
      </c>
      <c r="I158" s="62" t="s">
        <v>277</v>
      </c>
      <c r="J158" s="59" t="s">
        <v>239</v>
      </c>
    </row>
    <row r="159" spans="1:12" x14ac:dyDescent="0.25">
      <c r="A159" s="58" t="s">
        <v>232</v>
      </c>
      <c r="B159" s="58"/>
      <c r="C159" s="60">
        <v>139</v>
      </c>
      <c r="D159" s="60">
        <v>16</v>
      </c>
      <c r="E159" s="58">
        <v>44438</v>
      </c>
      <c r="F159" s="58"/>
      <c r="G159" s="59" t="s">
        <v>147</v>
      </c>
      <c r="H159" s="59"/>
      <c r="I159" s="59" t="s">
        <v>278</v>
      </c>
      <c r="J159" s="59" t="s">
        <v>239</v>
      </c>
    </row>
  </sheetData>
  <autoFilter ref="A140:M140" xr:uid="{00000000-0009-0000-0000-000005000000}">
    <sortState xmlns:xlrd2="http://schemas.microsoft.com/office/spreadsheetml/2017/richdata2" ref="A139:M157">
      <sortCondition ref="D138"/>
    </sortState>
  </autoFilter>
  <mergeCells count="3">
    <mergeCell ref="A1:J1"/>
    <mergeCell ref="A76:J76"/>
    <mergeCell ref="A139:J139"/>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47"/>
  <sheetViews>
    <sheetView topLeftCell="A55" workbookViewId="0">
      <selection activeCell="C68" sqref="C68"/>
    </sheetView>
  </sheetViews>
  <sheetFormatPr defaultColWidth="35.140625" defaultRowHeight="12" x14ac:dyDescent="0.2"/>
  <cols>
    <col min="1" max="1" width="20.85546875" style="33" bestFit="1" customWidth="1"/>
    <col min="2" max="2" width="20.85546875" style="34" bestFit="1" customWidth="1"/>
    <col min="3" max="3" width="7.42578125" style="35" bestFit="1" customWidth="1"/>
    <col min="4" max="4" width="20.85546875" style="36" bestFit="1" customWidth="1"/>
    <col min="5" max="5" width="20.28515625" style="36" bestFit="1" customWidth="1"/>
    <col min="6" max="6" width="34.7109375" style="37" customWidth="1"/>
    <col min="7" max="8" width="22.28515625" style="37" customWidth="1"/>
    <col min="9" max="9" width="9" style="37" bestFit="1" customWidth="1"/>
    <col min="10" max="16384" width="35.140625" style="26"/>
  </cols>
  <sheetData>
    <row r="1" spans="1:9" ht="24" x14ac:dyDescent="0.2">
      <c r="A1" s="20" t="s">
        <v>106</v>
      </c>
      <c r="B1" s="21" t="s">
        <v>0</v>
      </c>
      <c r="C1" s="22" t="s">
        <v>282</v>
      </c>
      <c r="D1" s="23" t="s">
        <v>252</v>
      </c>
      <c r="E1" s="23" t="s">
        <v>253</v>
      </c>
      <c r="F1" s="24" t="s">
        <v>1</v>
      </c>
      <c r="G1" s="24" t="s">
        <v>280</v>
      </c>
      <c r="H1" s="24" t="s">
        <v>281</v>
      </c>
      <c r="I1" s="24" t="s">
        <v>235</v>
      </c>
    </row>
    <row r="2" spans="1:9" x14ac:dyDescent="0.2">
      <c r="A2" s="20" t="s">
        <v>107</v>
      </c>
      <c r="B2" s="21" t="s">
        <v>108</v>
      </c>
      <c r="C2" s="45">
        <v>1</v>
      </c>
      <c r="D2" s="23">
        <v>43955</v>
      </c>
      <c r="E2" s="23">
        <v>44104</v>
      </c>
      <c r="F2" s="24" t="s">
        <v>109</v>
      </c>
      <c r="G2" s="24"/>
      <c r="H2" s="24"/>
      <c r="I2" s="24" t="s">
        <v>237</v>
      </c>
    </row>
    <row r="3" spans="1:9" ht="24" x14ac:dyDescent="0.2">
      <c r="A3" s="20" t="s">
        <v>107</v>
      </c>
      <c r="B3" s="21" t="s">
        <v>110</v>
      </c>
      <c r="C3" s="45">
        <v>2</v>
      </c>
      <c r="D3" s="23">
        <v>43955</v>
      </c>
      <c r="E3" s="23">
        <v>44022</v>
      </c>
      <c r="F3" s="41" t="s">
        <v>111</v>
      </c>
      <c r="G3" s="41" t="s">
        <v>263</v>
      </c>
      <c r="H3" s="41" t="s">
        <v>274</v>
      </c>
      <c r="I3" s="24" t="s">
        <v>237</v>
      </c>
    </row>
    <row r="4" spans="1:9" ht="24" x14ac:dyDescent="0.2">
      <c r="A4" s="20" t="s">
        <v>107</v>
      </c>
      <c r="B4" s="21" t="s">
        <v>112</v>
      </c>
      <c r="C4" s="45">
        <v>3</v>
      </c>
      <c r="D4" s="23">
        <v>43955</v>
      </c>
      <c r="E4" s="23">
        <v>44050</v>
      </c>
      <c r="F4" s="41" t="s">
        <v>113</v>
      </c>
      <c r="G4" s="41" t="s">
        <v>263</v>
      </c>
      <c r="H4" s="41" t="s">
        <v>274</v>
      </c>
      <c r="I4" s="24" t="s">
        <v>237</v>
      </c>
    </row>
    <row r="5" spans="1:9" x14ac:dyDescent="0.2">
      <c r="A5" s="20" t="s">
        <v>114</v>
      </c>
      <c r="B5" s="21" t="s">
        <v>115</v>
      </c>
      <c r="C5" s="45">
        <v>4</v>
      </c>
      <c r="D5" s="23">
        <v>43997</v>
      </c>
      <c r="E5" s="23">
        <v>44068</v>
      </c>
      <c r="F5" s="24" t="s">
        <v>4</v>
      </c>
      <c r="G5" s="24"/>
      <c r="H5" s="24"/>
      <c r="I5" s="24" t="s">
        <v>237</v>
      </c>
    </row>
    <row r="6" spans="1:9" ht="36" x14ac:dyDescent="0.2">
      <c r="A6" s="20" t="s">
        <v>110</v>
      </c>
      <c r="B6" s="21"/>
      <c r="C6" s="45">
        <v>5</v>
      </c>
      <c r="D6" s="23">
        <v>44022</v>
      </c>
      <c r="E6" s="23"/>
      <c r="F6" s="42" t="s">
        <v>116</v>
      </c>
      <c r="G6" s="42" t="s">
        <v>264</v>
      </c>
      <c r="H6" s="42" t="s">
        <v>277</v>
      </c>
      <c r="I6" s="24" t="s">
        <v>237</v>
      </c>
    </row>
    <row r="7" spans="1:9" x14ac:dyDescent="0.2">
      <c r="A7" s="20" t="s">
        <v>117</v>
      </c>
      <c r="B7" s="21"/>
      <c r="C7" s="45">
        <v>6</v>
      </c>
      <c r="D7" s="23">
        <v>44027</v>
      </c>
      <c r="E7" s="23"/>
      <c r="F7" s="24" t="s">
        <v>118</v>
      </c>
      <c r="G7" s="24"/>
      <c r="H7" s="24" t="s">
        <v>279</v>
      </c>
      <c r="I7" s="24" t="s">
        <v>237</v>
      </c>
    </row>
    <row r="8" spans="1:9" ht="24" x14ac:dyDescent="0.2">
      <c r="A8" s="20" t="s">
        <v>119</v>
      </c>
      <c r="B8" s="21"/>
      <c r="C8" s="45">
        <v>7</v>
      </c>
      <c r="D8" s="23">
        <v>44028</v>
      </c>
      <c r="E8" s="23"/>
      <c r="F8" s="41" t="s">
        <v>120</v>
      </c>
      <c r="G8" s="41" t="s">
        <v>263</v>
      </c>
      <c r="H8" s="41" t="s">
        <v>274</v>
      </c>
      <c r="I8" s="24" t="s">
        <v>237</v>
      </c>
    </row>
    <row r="9" spans="1:9" ht="24" x14ac:dyDescent="0.2">
      <c r="A9" s="20" t="s">
        <v>121</v>
      </c>
      <c r="B9" s="21"/>
      <c r="C9" s="45">
        <v>8</v>
      </c>
      <c r="D9" s="23">
        <v>44029</v>
      </c>
      <c r="E9" s="23"/>
      <c r="F9" s="41" t="s">
        <v>122</v>
      </c>
      <c r="G9" s="41" t="s">
        <v>263</v>
      </c>
      <c r="H9" s="41" t="s">
        <v>274</v>
      </c>
      <c r="I9" s="24" t="s">
        <v>237</v>
      </c>
    </row>
    <row r="10" spans="1:9" ht="36" x14ac:dyDescent="0.2">
      <c r="A10" s="20" t="s">
        <v>123</v>
      </c>
      <c r="B10" s="21"/>
      <c r="C10" s="45">
        <v>9</v>
      </c>
      <c r="D10" s="23">
        <v>44029</v>
      </c>
      <c r="E10" s="23"/>
      <c r="F10" s="42" t="s">
        <v>270</v>
      </c>
      <c r="G10" s="42" t="s">
        <v>264</v>
      </c>
      <c r="H10" s="42" t="s">
        <v>277</v>
      </c>
      <c r="I10" s="24" t="s">
        <v>237</v>
      </c>
    </row>
    <row r="11" spans="1:9" ht="36" x14ac:dyDescent="0.2">
      <c r="A11" s="20" t="s">
        <v>125</v>
      </c>
      <c r="B11" s="21"/>
      <c r="C11" s="45">
        <v>10</v>
      </c>
      <c r="D11" s="23">
        <v>44032</v>
      </c>
      <c r="E11" s="23"/>
      <c r="F11" s="41" t="s">
        <v>126</v>
      </c>
      <c r="G11" s="41" t="s">
        <v>263</v>
      </c>
      <c r="H11" s="41" t="s">
        <v>274</v>
      </c>
      <c r="I11" s="24" t="s">
        <v>237</v>
      </c>
    </row>
    <row r="12" spans="1:9" ht="36" x14ac:dyDescent="0.2">
      <c r="A12" s="20" t="s">
        <v>125</v>
      </c>
      <c r="B12" s="21" t="s">
        <v>127</v>
      </c>
      <c r="C12" s="45">
        <v>11</v>
      </c>
      <c r="D12" s="23">
        <v>44033</v>
      </c>
      <c r="E12" s="23">
        <v>44036</v>
      </c>
      <c r="F12" s="41" t="s">
        <v>128</v>
      </c>
      <c r="G12" s="41" t="s">
        <v>263</v>
      </c>
      <c r="H12" s="41" t="s">
        <v>274</v>
      </c>
      <c r="I12" s="24" t="s">
        <v>237</v>
      </c>
    </row>
    <row r="13" spans="1:9" ht="24" x14ac:dyDescent="0.2">
      <c r="A13" s="20" t="s">
        <v>129</v>
      </c>
      <c r="B13" s="21" t="s">
        <v>130</v>
      </c>
      <c r="C13" s="45">
        <v>12</v>
      </c>
      <c r="D13" s="23">
        <v>44039</v>
      </c>
      <c r="E13" s="23">
        <v>44071</v>
      </c>
      <c r="F13" s="41" t="s">
        <v>131</v>
      </c>
      <c r="G13" s="41" t="s">
        <v>263</v>
      </c>
      <c r="H13" s="41" t="s">
        <v>274</v>
      </c>
      <c r="I13" s="24" t="s">
        <v>237</v>
      </c>
    </row>
    <row r="14" spans="1:9" ht="24" x14ac:dyDescent="0.2">
      <c r="A14" s="20" t="s">
        <v>137</v>
      </c>
      <c r="B14" s="21" t="s">
        <v>138</v>
      </c>
      <c r="C14" s="45">
        <v>12.01</v>
      </c>
      <c r="D14" s="23">
        <v>44043</v>
      </c>
      <c r="E14" s="23">
        <v>44046</v>
      </c>
      <c r="F14" s="24" t="s">
        <v>255</v>
      </c>
      <c r="G14" s="24"/>
      <c r="H14" s="24" t="s">
        <v>278</v>
      </c>
      <c r="I14" s="24" t="s">
        <v>237</v>
      </c>
    </row>
    <row r="15" spans="1:9" ht="24" x14ac:dyDescent="0.2">
      <c r="A15" s="20" t="s">
        <v>132</v>
      </c>
      <c r="B15" s="21" t="s">
        <v>133</v>
      </c>
      <c r="C15" s="45">
        <v>13</v>
      </c>
      <c r="D15" s="23">
        <v>44047</v>
      </c>
      <c r="E15" s="23">
        <v>44060</v>
      </c>
      <c r="F15" s="24" t="s">
        <v>134</v>
      </c>
      <c r="G15" s="24"/>
      <c r="H15" s="24"/>
      <c r="I15" s="24" t="s">
        <v>237</v>
      </c>
    </row>
    <row r="16" spans="1:9" ht="24" x14ac:dyDescent="0.2">
      <c r="A16" s="20" t="s">
        <v>132</v>
      </c>
      <c r="B16" s="21" t="s">
        <v>135</v>
      </c>
      <c r="C16" s="45">
        <v>14</v>
      </c>
      <c r="D16" s="23">
        <v>44047</v>
      </c>
      <c r="E16" s="23">
        <v>44057</v>
      </c>
      <c r="F16" s="43" t="s">
        <v>136</v>
      </c>
      <c r="G16" s="43" t="s">
        <v>254</v>
      </c>
      <c r="H16" s="43" t="s">
        <v>275</v>
      </c>
      <c r="I16" s="24" t="s">
        <v>237</v>
      </c>
    </row>
    <row r="17" spans="1:9" ht="24" x14ac:dyDescent="0.2">
      <c r="A17" s="20" t="s">
        <v>115</v>
      </c>
      <c r="B17" s="21"/>
      <c r="C17" s="45">
        <v>16</v>
      </c>
      <c r="D17" s="23">
        <v>44060</v>
      </c>
      <c r="E17" s="23"/>
      <c r="F17" s="41" t="s">
        <v>140</v>
      </c>
      <c r="G17" s="41" t="s">
        <v>263</v>
      </c>
      <c r="H17" s="41" t="s">
        <v>274</v>
      </c>
      <c r="I17" s="24" t="s">
        <v>237</v>
      </c>
    </row>
    <row r="18" spans="1:9" ht="24" x14ac:dyDescent="0.2">
      <c r="A18" s="20" t="s">
        <v>115</v>
      </c>
      <c r="B18" s="21" t="s">
        <v>141</v>
      </c>
      <c r="C18" s="45">
        <v>17</v>
      </c>
      <c r="D18" s="23" t="s">
        <v>258</v>
      </c>
      <c r="E18" s="23" t="s">
        <v>258</v>
      </c>
      <c r="F18" s="24" t="s">
        <v>257</v>
      </c>
      <c r="G18" s="24"/>
      <c r="H18" s="24"/>
      <c r="I18" s="24" t="s">
        <v>237</v>
      </c>
    </row>
    <row r="19" spans="1:9" ht="36" x14ac:dyDescent="0.2">
      <c r="A19" s="20" t="s">
        <v>130</v>
      </c>
      <c r="B19" s="21"/>
      <c r="C19" s="45">
        <v>18</v>
      </c>
      <c r="D19" s="23">
        <v>44071</v>
      </c>
      <c r="E19" s="23"/>
      <c r="F19" s="42" t="s">
        <v>116</v>
      </c>
      <c r="G19" s="42" t="s">
        <v>264</v>
      </c>
      <c r="H19" s="42" t="s">
        <v>277</v>
      </c>
      <c r="I19" s="24" t="s">
        <v>237</v>
      </c>
    </row>
    <row r="20" spans="1:9" x14ac:dyDescent="0.2">
      <c r="A20" s="20" t="s">
        <v>146</v>
      </c>
      <c r="B20" s="21"/>
      <c r="C20" s="45">
        <v>18.010000000000002</v>
      </c>
      <c r="D20" s="23">
        <v>44073</v>
      </c>
      <c r="E20" s="23"/>
      <c r="F20" s="24" t="s">
        <v>147</v>
      </c>
      <c r="G20" s="24"/>
      <c r="H20" s="24" t="s">
        <v>278</v>
      </c>
      <c r="I20" s="24" t="s">
        <v>237</v>
      </c>
    </row>
    <row r="21" spans="1:9" ht="48.75" customHeight="1" x14ac:dyDescent="0.2">
      <c r="A21" s="20" t="s">
        <v>143</v>
      </c>
      <c r="B21" s="21"/>
      <c r="C21" s="45">
        <v>19</v>
      </c>
      <c r="D21" s="23">
        <v>44074</v>
      </c>
      <c r="E21" s="23"/>
      <c r="F21" s="42" t="s">
        <v>265</v>
      </c>
      <c r="G21" s="42" t="s">
        <v>264</v>
      </c>
      <c r="H21" s="42" t="s">
        <v>277</v>
      </c>
      <c r="I21" s="24" t="s">
        <v>237</v>
      </c>
    </row>
    <row r="22" spans="1:9" ht="48" x14ac:dyDescent="0.2">
      <c r="A22" s="20"/>
      <c r="B22" s="21" t="s">
        <v>145</v>
      </c>
      <c r="C22" s="45">
        <v>20</v>
      </c>
      <c r="D22" s="23">
        <v>44074</v>
      </c>
      <c r="E22" s="23"/>
      <c r="F22" s="24" t="s">
        <v>25</v>
      </c>
      <c r="G22" s="24"/>
      <c r="H22" s="24"/>
      <c r="I22" s="24" t="s">
        <v>237</v>
      </c>
    </row>
    <row r="23" spans="1:9" ht="24" x14ac:dyDescent="0.2">
      <c r="A23" s="20" t="s">
        <v>148</v>
      </c>
      <c r="B23" s="21"/>
      <c r="C23" s="45">
        <v>22</v>
      </c>
      <c r="D23" s="23">
        <v>44075</v>
      </c>
      <c r="E23" s="23"/>
      <c r="F23" s="41" t="s">
        <v>149</v>
      </c>
      <c r="G23" s="41" t="s">
        <v>263</v>
      </c>
      <c r="H23" s="41" t="s">
        <v>274</v>
      </c>
      <c r="I23" s="24" t="s">
        <v>237</v>
      </c>
    </row>
    <row r="24" spans="1:9" ht="36" x14ac:dyDescent="0.2">
      <c r="A24" s="20" t="s">
        <v>150</v>
      </c>
      <c r="B24" s="21"/>
      <c r="C24" s="45">
        <v>22</v>
      </c>
      <c r="D24" s="23">
        <v>44075</v>
      </c>
      <c r="E24" s="23"/>
      <c r="F24" s="24" t="s">
        <v>256</v>
      </c>
      <c r="G24" s="24"/>
      <c r="H24" s="24"/>
      <c r="I24" s="24" t="s">
        <v>237</v>
      </c>
    </row>
    <row r="25" spans="1:9" ht="24" x14ac:dyDescent="0.2">
      <c r="A25" s="20" t="s">
        <v>150</v>
      </c>
      <c r="B25" s="21"/>
      <c r="C25" s="45">
        <v>23</v>
      </c>
      <c r="D25" s="23">
        <v>44076</v>
      </c>
      <c r="E25" s="23"/>
      <c r="F25" s="41" t="s">
        <v>151</v>
      </c>
      <c r="G25" s="41" t="s">
        <v>263</v>
      </c>
      <c r="H25" s="41" t="s">
        <v>274</v>
      </c>
      <c r="I25" s="24" t="s">
        <v>237</v>
      </c>
    </row>
    <row r="26" spans="1:9" ht="24" x14ac:dyDescent="0.2">
      <c r="A26" s="20" t="s">
        <v>154</v>
      </c>
      <c r="B26" s="21" t="s">
        <v>155</v>
      </c>
      <c r="C26" s="45">
        <v>26</v>
      </c>
      <c r="D26" s="23">
        <v>44076</v>
      </c>
      <c r="E26" s="23">
        <v>44085</v>
      </c>
      <c r="F26" s="24" t="s">
        <v>156</v>
      </c>
      <c r="G26" s="24"/>
      <c r="H26" s="24"/>
      <c r="I26" s="24" t="s">
        <v>237</v>
      </c>
    </row>
    <row r="27" spans="1:9" ht="36" x14ac:dyDescent="0.2">
      <c r="A27" s="20" t="s">
        <v>152</v>
      </c>
      <c r="B27" s="21"/>
      <c r="C27" s="45">
        <v>26.02</v>
      </c>
      <c r="D27" s="23">
        <v>44078</v>
      </c>
      <c r="E27" s="23"/>
      <c r="F27" s="41" t="s">
        <v>153</v>
      </c>
      <c r="G27" s="41" t="s">
        <v>263</v>
      </c>
      <c r="H27" s="41" t="s">
        <v>274</v>
      </c>
      <c r="I27" s="24" t="s">
        <v>237</v>
      </c>
    </row>
    <row r="28" spans="1:9" ht="36" x14ac:dyDescent="0.2">
      <c r="A28" s="20" t="s">
        <v>157</v>
      </c>
      <c r="B28" s="21"/>
      <c r="C28" s="45">
        <v>26.02</v>
      </c>
      <c r="D28" s="23">
        <v>44078</v>
      </c>
      <c r="E28" s="30"/>
      <c r="F28" s="41" t="s">
        <v>159</v>
      </c>
      <c r="G28" s="41" t="s">
        <v>263</v>
      </c>
      <c r="H28" s="41" t="s">
        <v>274</v>
      </c>
      <c r="I28" s="24" t="s">
        <v>237</v>
      </c>
    </row>
    <row r="29" spans="1:9" ht="60" x14ac:dyDescent="0.2">
      <c r="A29" s="20" t="s">
        <v>157</v>
      </c>
      <c r="B29" s="21"/>
      <c r="C29" s="45">
        <v>27</v>
      </c>
      <c r="D29" s="23">
        <v>44081</v>
      </c>
      <c r="E29" s="23"/>
      <c r="F29" s="42" t="s">
        <v>158</v>
      </c>
      <c r="G29" s="42" t="s">
        <v>264</v>
      </c>
      <c r="H29" s="42" t="s">
        <v>277</v>
      </c>
      <c r="I29" s="24" t="s">
        <v>237</v>
      </c>
    </row>
    <row r="30" spans="1:9" ht="36" x14ac:dyDescent="0.2">
      <c r="A30" s="20" t="s">
        <v>160</v>
      </c>
      <c r="B30" s="21" t="s">
        <v>161</v>
      </c>
      <c r="C30" s="45">
        <v>29</v>
      </c>
      <c r="D30" s="23">
        <v>44081</v>
      </c>
      <c r="E30" s="23">
        <v>44085</v>
      </c>
      <c r="F30" s="41" t="s">
        <v>162</v>
      </c>
      <c r="G30" s="41" t="s">
        <v>263</v>
      </c>
      <c r="H30" s="41" t="s">
        <v>274</v>
      </c>
      <c r="I30" s="24" t="s">
        <v>237</v>
      </c>
    </row>
    <row r="31" spans="1:9" ht="36" x14ac:dyDescent="0.2">
      <c r="A31" s="20" t="s">
        <v>161</v>
      </c>
      <c r="B31" s="21"/>
      <c r="C31" s="45">
        <v>30</v>
      </c>
      <c r="D31" s="23">
        <v>44085</v>
      </c>
      <c r="E31" s="23"/>
      <c r="F31" s="42" t="s">
        <v>271</v>
      </c>
      <c r="G31" s="42" t="s">
        <v>264</v>
      </c>
      <c r="H31" s="42" t="s">
        <v>277</v>
      </c>
      <c r="I31" s="24" t="s">
        <v>237</v>
      </c>
    </row>
    <row r="32" spans="1:9" ht="24" x14ac:dyDescent="0.2">
      <c r="A32" s="20"/>
      <c r="B32" s="21"/>
      <c r="C32" s="45">
        <v>30.14</v>
      </c>
      <c r="D32" s="23">
        <v>44088</v>
      </c>
      <c r="E32" s="23">
        <v>44090</v>
      </c>
      <c r="F32" s="24" t="s">
        <v>173</v>
      </c>
      <c r="G32" s="24"/>
      <c r="H32" s="24"/>
      <c r="I32" s="24"/>
    </row>
    <row r="33" spans="1:9" ht="24" x14ac:dyDescent="0.2">
      <c r="A33" s="20" t="s">
        <v>164</v>
      </c>
      <c r="B33" s="21" t="s">
        <v>155</v>
      </c>
      <c r="C33" s="45">
        <v>31</v>
      </c>
      <c r="D33" s="23">
        <v>44090</v>
      </c>
      <c r="E33" s="23">
        <v>44092</v>
      </c>
      <c r="F33" s="24" t="s">
        <v>165</v>
      </c>
      <c r="G33" s="24"/>
      <c r="H33" s="24"/>
      <c r="I33" s="24" t="s">
        <v>237</v>
      </c>
    </row>
    <row r="34" spans="1:9" ht="36" x14ac:dyDescent="0.2">
      <c r="A34" s="20" t="s">
        <v>164</v>
      </c>
      <c r="B34" s="21" t="s">
        <v>166</v>
      </c>
      <c r="C34" s="45">
        <v>32</v>
      </c>
      <c r="D34" s="23">
        <v>44090</v>
      </c>
      <c r="E34" s="23">
        <v>44139</v>
      </c>
      <c r="F34" s="42" t="s">
        <v>167</v>
      </c>
      <c r="G34" s="42" t="s">
        <v>264</v>
      </c>
      <c r="H34" s="42" t="s">
        <v>277</v>
      </c>
      <c r="I34" s="24" t="s">
        <v>237</v>
      </c>
    </row>
    <row r="35" spans="1:9" ht="24" x14ac:dyDescent="0.2">
      <c r="A35" s="27">
        <v>43731</v>
      </c>
      <c r="B35" s="21" t="s">
        <v>169</v>
      </c>
      <c r="C35" s="45">
        <v>34</v>
      </c>
      <c r="D35" s="23">
        <v>44095</v>
      </c>
      <c r="E35" s="23">
        <v>44190</v>
      </c>
      <c r="F35" s="24" t="s">
        <v>170</v>
      </c>
      <c r="G35" s="24"/>
      <c r="H35" s="24"/>
      <c r="I35" s="24" t="s">
        <v>237</v>
      </c>
    </row>
    <row r="36" spans="1:9" ht="24" x14ac:dyDescent="0.2">
      <c r="A36" s="20" t="s">
        <v>168</v>
      </c>
      <c r="B36" s="21" t="s">
        <v>171</v>
      </c>
      <c r="C36" s="45">
        <v>35</v>
      </c>
      <c r="D36" s="23">
        <v>44095</v>
      </c>
      <c r="E36" s="23">
        <v>44204</v>
      </c>
      <c r="F36" s="24" t="s">
        <v>36</v>
      </c>
      <c r="G36" s="24" t="s">
        <v>269</v>
      </c>
      <c r="H36" s="24" t="s">
        <v>276</v>
      </c>
      <c r="I36" s="24" t="s">
        <v>237</v>
      </c>
    </row>
    <row r="37" spans="1:9" x14ac:dyDescent="0.2">
      <c r="A37" s="20" t="s">
        <v>174</v>
      </c>
      <c r="B37" s="21" t="s">
        <v>108</v>
      </c>
      <c r="C37" s="45">
        <v>37</v>
      </c>
      <c r="D37" s="23">
        <v>44102</v>
      </c>
      <c r="E37" s="23">
        <v>44104</v>
      </c>
      <c r="F37" s="24" t="s">
        <v>39</v>
      </c>
      <c r="G37" s="24"/>
      <c r="H37" s="24"/>
      <c r="I37" s="24" t="s">
        <v>237</v>
      </c>
    </row>
    <row r="38" spans="1:9" ht="36" x14ac:dyDescent="0.2">
      <c r="A38" s="20"/>
      <c r="B38" s="21" t="s">
        <v>175</v>
      </c>
      <c r="C38" s="45">
        <v>38</v>
      </c>
      <c r="D38" s="23">
        <v>44116</v>
      </c>
      <c r="E38" s="23"/>
      <c r="F38" s="24" t="s">
        <v>41</v>
      </c>
      <c r="G38" s="24"/>
      <c r="H38" s="24"/>
      <c r="I38" s="24" t="s">
        <v>237</v>
      </c>
    </row>
    <row r="39" spans="1:9" ht="36" x14ac:dyDescent="0.2">
      <c r="A39" s="20" t="s">
        <v>176</v>
      </c>
      <c r="B39" s="21"/>
      <c r="C39" s="45">
        <v>39</v>
      </c>
      <c r="D39" s="23">
        <v>44119</v>
      </c>
      <c r="E39" s="23"/>
      <c r="F39" s="42" t="s">
        <v>51</v>
      </c>
      <c r="G39" s="42" t="s">
        <v>264</v>
      </c>
      <c r="H39" s="42" t="s">
        <v>277</v>
      </c>
      <c r="I39" s="24" t="s">
        <v>237</v>
      </c>
    </row>
    <row r="40" spans="1:9" ht="24" x14ac:dyDescent="0.2">
      <c r="A40" s="20"/>
      <c r="B40" s="21" t="s">
        <v>177</v>
      </c>
      <c r="C40" s="45">
        <v>40</v>
      </c>
      <c r="D40" s="23">
        <v>44120</v>
      </c>
      <c r="E40" s="29">
        <v>44095</v>
      </c>
      <c r="F40" s="24" t="s">
        <v>43</v>
      </c>
      <c r="G40" s="24"/>
      <c r="H40" s="24"/>
      <c r="I40" s="24" t="s">
        <v>237</v>
      </c>
    </row>
    <row r="41" spans="1:9" ht="24" x14ac:dyDescent="0.2">
      <c r="A41" s="20" t="s">
        <v>178</v>
      </c>
      <c r="B41" s="21"/>
      <c r="C41" s="45">
        <v>41</v>
      </c>
      <c r="D41" s="23">
        <v>44133</v>
      </c>
      <c r="E41" s="23"/>
      <c r="F41" s="24" t="s">
        <v>241</v>
      </c>
      <c r="G41" s="24"/>
      <c r="H41" s="24" t="s">
        <v>278</v>
      </c>
      <c r="I41" s="24" t="s">
        <v>237</v>
      </c>
    </row>
    <row r="42" spans="1:9" ht="24" x14ac:dyDescent="0.2">
      <c r="A42" s="20"/>
      <c r="B42" s="21"/>
      <c r="C42" s="45"/>
      <c r="D42" s="23">
        <v>44144</v>
      </c>
      <c r="E42" s="23"/>
      <c r="F42" s="24" t="s">
        <v>49</v>
      </c>
      <c r="G42" s="24"/>
      <c r="H42" s="24"/>
      <c r="I42" s="24" t="s">
        <v>237</v>
      </c>
    </row>
    <row r="43" spans="1:9" x14ac:dyDescent="0.2">
      <c r="A43" s="20" t="s">
        <v>180</v>
      </c>
      <c r="B43" s="21"/>
      <c r="C43" s="45">
        <v>42</v>
      </c>
      <c r="D43" s="23">
        <v>44145</v>
      </c>
      <c r="E43" s="23"/>
      <c r="F43" s="24" t="s">
        <v>181</v>
      </c>
      <c r="G43" s="24"/>
      <c r="H43" s="24" t="s">
        <v>279</v>
      </c>
      <c r="I43" s="24" t="s">
        <v>237</v>
      </c>
    </row>
    <row r="44" spans="1:9" ht="36" x14ac:dyDescent="0.2">
      <c r="A44" s="20" t="s">
        <v>182</v>
      </c>
      <c r="B44" s="21" t="s">
        <v>183</v>
      </c>
      <c r="C44" s="45">
        <v>43</v>
      </c>
      <c r="D44" s="23">
        <v>44151</v>
      </c>
      <c r="E44" s="23">
        <v>44202</v>
      </c>
      <c r="F44" s="44" t="s">
        <v>184</v>
      </c>
      <c r="G44" s="42" t="s">
        <v>264</v>
      </c>
      <c r="H44" s="42" t="s">
        <v>277</v>
      </c>
      <c r="I44" s="24" t="s">
        <v>237</v>
      </c>
    </row>
    <row r="45" spans="1:9" ht="24" x14ac:dyDescent="0.2">
      <c r="A45" s="20"/>
      <c r="B45" s="21" t="s">
        <v>185</v>
      </c>
      <c r="C45" s="45">
        <v>44</v>
      </c>
      <c r="D45" s="30"/>
      <c r="E45" s="23">
        <v>44162</v>
      </c>
      <c r="F45" s="24" t="s">
        <v>53</v>
      </c>
      <c r="G45" s="24"/>
      <c r="H45" s="24"/>
      <c r="I45" s="24" t="s">
        <v>237</v>
      </c>
    </row>
    <row r="46" spans="1:9" ht="48" x14ac:dyDescent="0.2">
      <c r="A46" s="20"/>
      <c r="B46" s="21" t="s">
        <v>185</v>
      </c>
      <c r="C46" s="45">
        <v>45</v>
      </c>
      <c r="D46" s="23"/>
      <c r="E46" s="23">
        <v>44162</v>
      </c>
      <c r="F46" s="24" t="s">
        <v>54</v>
      </c>
      <c r="G46" s="24"/>
      <c r="H46" s="24"/>
      <c r="I46" s="24" t="s">
        <v>237</v>
      </c>
    </row>
    <row r="47" spans="1:9" ht="24" x14ac:dyDescent="0.2">
      <c r="A47" s="20"/>
      <c r="B47" s="21" t="s">
        <v>185</v>
      </c>
      <c r="C47" s="45">
        <v>46</v>
      </c>
      <c r="D47" s="23"/>
      <c r="E47" s="23">
        <v>44162</v>
      </c>
      <c r="F47" s="41" t="s">
        <v>186</v>
      </c>
      <c r="G47" s="41" t="s">
        <v>263</v>
      </c>
      <c r="H47" s="41" t="s">
        <v>274</v>
      </c>
      <c r="I47" s="24" t="s">
        <v>237</v>
      </c>
    </row>
    <row r="48" spans="1:9" ht="24" x14ac:dyDescent="0.2">
      <c r="A48" s="20" t="s">
        <v>187</v>
      </c>
      <c r="B48" s="21" t="s">
        <v>169</v>
      </c>
      <c r="C48" s="45">
        <v>47</v>
      </c>
      <c r="D48" s="23">
        <v>44166</v>
      </c>
      <c r="E48" s="23">
        <v>44190</v>
      </c>
      <c r="F48" s="24" t="s">
        <v>188</v>
      </c>
      <c r="G48" s="24"/>
      <c r="H48" s="24"/>
      <c r="I48" s="24" t="s">
        <v>237</v>
      </c>
    </row>
    <row r="49" spans="1:9" ht="24" x14ac:dyDescent="0.2">
      <c r="A49" s="20"/>
      <c r="B49" s="21" t="s">
        <v>169</v>
      </c>
      <c r="C49" s="45">
        <v>48</v>
      </c>
      <c r="D49" s="23"/>
      <c r="E49" s="23">
        <v>44190</v>
      </c>
      <c r="F49" s="41" t="s">
        <v>189</v>
      </c>
      <c r="G49" s="41" t="s">
        <v>263</v>
      </c>
      <c r="H49" s="41" t="s">
        <v>274</v>
      </c>
      <c r="I49" s="24" t="s">
        <v>237</v>
      </c>
    </row>
    <row r="50" spans="1:9" ht="24" x14ac:dyDescent="0.2">
      <c r="A50" s="20"/>
      <c r="B50" s="21" t="s">
        <v>169</v>
      </c>
      <c r="C50" s="45">
        <v>49</v>
      </c>
      <c r="D50" s="23"/>
      <c r="E50" s="23">
        <v>44190</v>
      </c>
      <c r="F50" s="41" t="s">
        <v>75</v>
      </c>
      <c r="G50" s="41" t="s">
        <v>263</v>
      </c>
      <c r="H50" s="41" t="s">
        <v>274</v>
      </c>
      <c r="I50" s="24" t="s">
        <v>237</v>
      </c>
    </row>
    <row r="51" spans="1:9" x14ac:dyDescent="0.2">
      <c r="A51" s="20"/>
      <c r="B51" s="21" t="s">
        <v>169</v>
      </c>
      <c r="C51" s="45">
        <v>50</v>
      </c>
      <c r="D51" s="23"/>
      <c r="E51" s="23">
        <v>44190</v>
      </c>
      <c r="F51" s="24" t="s">
        <v>63</v>
      </c>
      <c r="G51" s="24"/>
      <c r="H51" s="24"/>
      <c r="I51" s="24" t="s">
        <v>237</v>
      </c>
    </row>
    <row r="52" spans="1:9" ht="24" x14ac:dyDescent="0.2">
      <c r="A52" s="20"/>
      <c r="B52" s="21" t="s">
        <v>169</v>
      </c>
      <c r="C52" s="45">
        <v>51</v>
      </c>
      <c r="D52" s="23"/>
      <c r="E52" s="23">
        <v>44190</v>
      </c>
      <c r="F52" s="41" t="s">
        <v>190</v>
      </c>
      <c r="G52" s="41" t="s">
        <v>263</v>
      </c>
      <c r="H52" s="41" t="s">
        <v>274</v>
      </c>
      <c r="I52" s="24" t="s">
        <v>237</v>
      </c>
    </row>
    <row r="53" spans="1:9" x14ac:dyDescent="0.2">
      <c r="A53" s="20" t="s">
        <v>193</v>
      </c>
      <c r="B53" s="21" t="s">
        <v>171</v>
      </c>
      <c r="C53" s="45">
        <v>51.01</v>
      </c>
      <c r="D53" s="23">
        <v>44193</v>
      </c>
      <c r="E53" s="23">
        <v>44205</v>
      </c>
      <c r="F53" s="24" t="s">
        <v>73</v>
      </c>
      <c r="G53" s="24"/>
      <c r="H53" s="24"/>
      <c r="I53" s="24" t="s">
        <v>237</v>
      </c>
    </row>
    <row r="54" spans="1:9" x14ac:dyDescent="0.2">
      <c r="A54" s="20" t="s">
        <v>191</v>
      </c>
      <c r="B54" s="21"/>
      <c r="C54" s="45">
        <v>52</v>
      </c>
      <c r="D54" s="23">
        <v>44197</v>
      </c>
      <c r="E54" s="23"/>
      <c r="F54" s="24" t="s">
        <v>192</v>
      </c>
      <c r="G54" s="24"/>
      <c r="H54" s="24"/>
      <c r="I54" s="24" t="s">
        <v>237</v>
      </c>
    </row>
    <row r="55" spans="1:9" ht="24" x14ac:dyDescent="0.2">
      <c r="A55" s="20"/>
      <c r="B55" s="21" t="s">
        <v>171</v>
      </c>
      <c r="C55" s="45">
        <v>53</v>
      </c>
      <c r="D55" s="23"/>
      <c r="E55" s="23">
        <v>44204</v>
      </c>
      <c r="F55" s="24" t="s">
        <v>78</v>
      </c>
      <c r="G55" s="24" t="s">
        <v>269</v>
      </c>
      <c r="H55" s="24" t="s">
        <v>276</v>
      </c>
      <c r="I55" s="24" t="s">
        <v>237</v>
      </c>
    </row>
    <row r="56" spans="1:9" x14ac:dyDescent="0.2">
      <c r="A56" s="20" t="s">
        <v>6</v>
      </c>
      <c r="B56" s="21" t="s">
        <v>9</v>
      </c>
      <c r="C56" s="45">
        <v>54</v>
      </c>
      <c r="D56" s="23">
        <v>44207</v>
      </c>
      <c r="E56" s="23">
        <v>44208</v>
      </c>
      <c r="F56" s="24" t="s">
        <v>83</v>
      </c>
      <c r="G56" s="24"/>
      <c r="H56" s="24"/>
      <c r="I56" s="24" t="s">
        <v>237</v>
      </c>
    </row>
    <row r="57" spans="1:9" ht="36" x14ac:dyDescent="0.2">
      <c r="A57" s="20"/>
      <c r="B57" s="21" t="s">
        <v>9</v>
      </c>
      <c r="C57" s="45">
        <v>56</v>
      </c>
      <c r="D57" s="23"/>
      <c r="E57" s="23">
        <v>44214</v>
      </c>
      <c r="F57" s="24" t="s">
        <v>259</v>
      </c>
      <c r="G57" s="24"/>
      <c r="H57" s="24"/>
      <c r="I57" s="24" t="s">
        <v>237</v>
      </c>
    </row>
    <row r="58" spans="1:9" ht="36" x14ac:dyDescent="0.2">
      <c r="A58" s="20" t="s">
        <v>9</v>
      </c>
      <c r="B58" s="21"/>
      <c r="C58" s="45">
        <v>57</v>
      </c>
      <c r="D58" s="23">
        <v>44214</v>
      </c>
      <c r="E58" s="23"/>
      <c r="F58" s="42" t="s">
        <v>195</v>
      </c>
      <c r="G58" s="42" t="s">
        <v>264</v>
      </c>
      <c r="H58" s="42" t="s">
        <v>277</v>
      </c>
      <c r="I58" s="24" t="s">
        <v>237</v>
      </c>
    </row>
    <row r="59" spans="1:9" ht="36" x14ac:dyDescent="0.2">
      <c r="A59" s="20">
        <v>43852</v>
      </c>
      <c r="B59" s="21"/>
      <c r="C59" s="45">
        <v>58</v>
      </c>
      <c r="D59" s="23">
        <v>44215</v>
      </c>
      <c r="E59" s="23"/>
      <c r="F59" s="24" t="s">
        <v>260</v>
      </c>
      <c r="G59" s="24"/>
      <c r="H59" s="24"/>
      <c r="I59" s="24" t="s">
        <v>237</v>
      </c>
    </row>
    <row r="60" spans="1:9" x14ac:dyDescent="0.2">
      <c r="A60" s="20" t="s">
        <v>18</v>
      </c>
      <c r="B60" s="21" t="s">
        <v>24</v>
      </c>
      <c r="C60" s="45">
        <v>58.01</v>
      </c>
      <c r="D60" s="23">
        <v>44216</v>
      </c>
      <c r="E60" s="23">
        <v>44222</v>
      </c>
      <c r="F60" s="24" t="s">
        <v>242</v>
      </c>
      <c r="G60" s="32"/>
      <c r="H60" s="32"/>
      <c r="I60" s="24" t="s">
        <v>237</v>
      </c>
    </row>
    <row r="61" spans="1:9" x14ac:dyDescent="0.2">
      <c r="A61" s="20"/>
      <c r="B61" s="21"/>
      <c r="C61" s="45">
        <v>58.02</v>
      </c>
      <c r="D61" s="23">
        <v>44216</v>
      </c>
      <c r="E61" s="23">
        <v>44222</v>
      </c>
      <c r="F61" s="24" t="s">
        <v>243</v>
      </c>
      <c r="G61" s="32"/>
      <c r="H61" s="32"/>
      <c r="I61" s="24"/>
    </row>
    <row r="62" spans="1:9" ht="36" x14ac:dyDescent="0.2">
      <c r="A62" s="20" t="s">
        <v>14</v>
      </c>
      <c r="B62" s="21"/>
      <c r="C62" s="45">
        <v>59</v>
      </c>
      <c r="D62" s="23">
        <v>44218</v>
      </c>
      <c r="E62" s="23"/>
      <c r="F62" s="24" t="s">
        <v>198</v>
      </c>
      <c r="G62" s="24"/>
      <c r="H62" s="24"/>
      <c r="I62" s="24" t="s">
        <v>237</v>
      </c>
    </row>
    <row r="63" spans="1:9" x14ac:dyDescent="0.2">
      <c r="A63" s="20"/>
      <c r="B63" s="21"/>
      <c r="C63" s="45">
        <v>61</v>
      </c>
      <c r="D63" s="23">
        <v>44223</v>
      </c>
      <c r="E63" s="23">
        <v>44224</v>
      </c>
      <c r="F63" s="24" t="s">
        <v>199</v>
      </c>
      <c r="G63" s="32"/>
      <c r="H63" s="32"/>
      <c r="I63" s="24"/>
    </row>
    <row r="64" spans="1:9" ht="24" x14ac:dyDescent="0.2">
      <c r="A64" s="20"/>
      <c r="B64" s="21" t="s">
        <v>16</v>
      </c>
      <c r="C64" s="45">
        <v>63</v>
      </c>
      <c r="D64" s="23"/>
      <c r="E64" s="23">
        <v>44218</v>
      </c>
      <c r="F64" s="41" t="s">
        <v>201</v>
      </c>
      <c r="G64" s="41" t="s">
        <v>263</v>
      </c>
      <c r="H64" s="41" t="s">
        <v>274</v>
      </c>
      <c r="I64" s="24" t="s">
        <v>237</v>
      </c>
    </row>
    <row r="65" spans="1:9" ht="30.75" customHeight="1" x14ac:dyDescent="0.2">
      <c r="A65" s="20"/>
      <c r="B65" s="21" t="s">
        <v>200</v>
      </c>
      <c r="C65" s="45">
        <v>64</v>
      </c>
      <c r="D65" s="23">
        <v>44228</v>
      </c>
      <c r="E65" s="23"/>
      <c r="F65" s="24" t="s">
        <v>94</v>
      </c>
      <c r="G65" s="32"/>
      <c r="H65" s="32"/>
      <c r="I65" s="24" t="s">
        <v>237</v>
      </c>
    </row>
    <row r="66" spans="1:9" ht="36" x14ac:dyDescent="0.2">
      <c r="A66" s="46"/>
      <c r="B66" s="47" t="s">
        <v>22</v>
      </c>
      <c r="C66" s="48">
        <v>65</v>
      </c>
      <c r="D66" s="49">
        <v>44230</v>
      </c>
      <c r="E66" s="49"/>
      <c r="F66" s="50" t="s">
        <v>202</v>
      </c>
      <c r="G66" s="51"/>
      <c r="H66" s="51"/>
      <c r="I66" s="50" t="s">
        <v>237</v>
      </c>
    </row>
    <row r="67" spans="1:9" ht="30.75" customHeight="1" x14ac:dyDescent="0.2">
      <c r="A67" s="20">
        <v>43866</v>
      </c>
      <c r="B67" s="21"/>
      <c r="C67" s="45">
        <v>66</v>
      </c>
      <c r="D67" s="23">
        <v>44231</v>
      </c>
      <c r="E67" s="23"/>
      <c r="F67" s="24" t="s">
        <v>203</v>
      </c>
      <c r="G67" s="24"/>
      <c r="H67" s="24"/>
      <c r="I67" s="24" t="s">
        <v>237</v>
      </c>
    </row>
    <row r="68" spans="1:9" s="55" customFormat="1" x14ac:dyDescent="0.2">
      <c r="A68" s="52"/>
      <c r="B68" s="53"/>
      <c r="C68" s="54"/>
      <c r="D68" s="30"/>
      <c r="E68" s="30"/>
      <c r="F68" s="28"/>
      <c r="G68" s="40"/>
      <c r="H68" s="40"/>
      <c r="I68" s="28"/>
    </row>
    <row r="69" spans="1:9" s="55" customFormat="1" x14ac:dyDescent="0.2">
      <c r="A69" s="52"/>
      <c r="B69" s="53"/>
      <c r="C69" s="54"/>
      <c r="D69" s="30"/>
      <c r="E69" s="30"/>
      <c r="F69" s="28"/>
      <c r="G69" s="40"/>
      <c r="H69" s="40"/>
      <c r="I69" s="28"/>
    </row>
    <row r="70" spans="1:9" s="55" customFormat="1" ht="24" x14ac:dyDescent="0.2">
      <c r="A70" s="20" t="s">
        <v>106</v>
      </c>
      <c r="B70" s="21" t="s">
        <v>0</v>
      </c>
      <c r="C70" s="22" t="s">
        <v>282</v>
      </c>
      <c r="D70" s="23" t="s">
        <v>252</v>
      </c>
      <c r="E70" s="23" t="s">
        <v>253</v>
      </c>
      <c r="F70" s="24" t="s">
        <v>1</v>
      </c>
      <c r="G70" s="24" t="s">
        <v>280</v>
      </c>
      <c r="H70" s="24" t="s">
        <v>281</v>
      </c>
      <c r="I70" s="24" t="s">
        <v>235</v>
      </c>
    </row>
    <row r="71" spans="1:9" ht="24" x14ac:dyDescent="0.2">
      <c r="A71" s="20">
        <v>44215</v>
      </c>
      <c r="B71" s="21" t="s">
        <v>3</v>
      </c>
      <c r="C71" s="45">
        <v>51.05</v>
      </c>
      <c r="D71" s="23">
        <v>44194</v>
      </c>
      <c r="E71" s="23">
        <v>44218</v>
      </c>
      <c r="F71" s="24" t="s">
        <v>267</v>
      </c>
      <c r="G71" s="24"/>
      <c r="H71" s="24"/>
      <c r="I71" s="24" t="s">
        <v>238</v>
      </c>
    </row>
    <row r="72" spans="1:9" ht="24" x14ac:dyDescent="0.2">
      <c r="A72" s="20" t="s">
        <v>5</v>
      </c>
      <c r="B72" s="21" t="s">
        <v>6</v>
      </c>
      <c r="C72" s="45">
        <v>52.01</v>
      </c>
      <c r="D72" s="23">
        <v>44200</v>
      </c>
      <c r="E72" s="23">
        <v>44211</v>
      </c>
      <c r="F72" s="43" t="s">
        <v>7</v>
      </c>
      <c r="G72" s="43" t="s">
        <v>254</v>
      </c>
      <c r="H72" s="43" t="s">
        <v>275</v>
      </c>
      <c r="I72" s="24" t="s">
        <v>238</v>
      </c>
    </row>
    <row r="73" spans="1:9" ht="36" x14ac:dyDescent="0.2">
      <c r="A73" s="20"/>
      <c r="B73" s="21" t="s">
        <v>6</v>
      </c>
      <c r="C73" s="45">
        <v>54.01</v>
      </c>
      <c r="D73" s="23"/>
      <c r="E73" s="23">
        <v>44209</v>
      </c>
      <c r="F73" s="41" t="s">
        <v>8</v>
      </c>
      <c r="G73" s="41" t="s">
        <v>263</v>
      </c>
      <c r="H73" s="41" t="s">
        <v>274</v>
      </c>
      <c r="I73" s="24" t="s">
        <v>238</v>
      </c>
    </row>
    <row r="74" spans="1:9" ht="36" x14ac:dyDescent="0.2">
      <c r="A74" s="20" t="s">
        <v>9</v>
      </c>
      <c r="B74" s="21"/>
      <c r="C74" s="45">
        <v>70.010000000000005</v>
      </c>
      <c r="D74" s="23">
        <v>44211</v>
      </c>
      <c r="E74" s="23"/>
      <c r="F74" s="42" t="s">
        <v>13</v>
      </c>
      <c r="G74" s="42" t="s">
        <v>264</v>
      </c>
      <c r="H74" s="42" t="s">
        <v>277</v>
      </c>
      <c r="I74" s="24" t="s">
        <v>238</v>
      </c>
    </row>
    <row r="75" spans="1:9" ht="24" x14ac:dyDescent="0.2">
      <c r="A75" s="20" t="s">
        <v>9</v>
      </c>
      <c r="B75" s="21"/>
      <c r="C75" s="45">
        <v>71</v>
      </c>
      <c r="D75" s="23">
        <v>44214</v>
      </c>
      <c r="E75" s="23"/>
      <c r="F75" s="41" t="s">
        <v>10</v>
      </c>
      <c r="G75" s="41" t="s">
        <v>263</v>
      </c>
      <c r="H75" s="41" t="s">
        <v>274</v>
      </c>
      <c r="I75" s="24" t="s">
        <v>238</v>
      </c>
    </row>
    <row r="76" spans="1:9" ht="24" x14ac:dyDescent="0.2">
      <c r="A76" s="20">
        <v>44215</v>
      </c>
      <c r="B76" s="21" t="s">
        <v>3</v>
      </c>
      <c r="C76" s="45">
        <v>72</v>
      </c>
      <c r="D76" s="23">
        <v>44215</v>
      </c>
      <c r="E76" s="23">
        <v>44218</v>
      </c>
      <c r="F76" s="24" t="s">
        <v>266</v>
      </c>
      <c r="G76" s="24"/>
      <c r="H76" s="24"/>
      <c r="I76" s="24" t="s">
        <v>238</v>
      </c>
    </row>
    <row r="77" spans="1:9" ht="24" x14ac:dyDescent="0.2">
      <c r="A77" s="20" t="s">
        <v>11</v>
      </c>
      <c r="B77" s="21"/>
      <c r="C77" s="45">
        <v>72</v>
      </c>
      <c r="D77" s="23">
        <v>44215</v>
      </c>
      <c r="E77" s="23"/>
      <c r="F77" s="41" t="s">
        <v>12</v>
      </c>
      <c r="G77" s="41" t="s">
        <v>263</v>
      </c>
      <c r="H77" s="41" t="s">
        <v>274</v>
      </c>
      <c r="I77" s="24" t="s">
        <v>238</v>
      </c>
    </row>
    <row r="78" spans="1:9" ht="36" x14ac:dyDescent="0.2">
      <c r="A78" s="20" t="s">
        <v>14</v>
      </c>
      <c r="B78" s="21"/>
      <c r="C78" s="45">
        <v>72</v>
      </c>
      <c r="D78" s="23">
        <v>44215</v>
      </c>
      <c r="E78" s="23"/>
      <c r="F78" s="42" t="s">
        <v>268</v>
      </c>
      <c r="G78" s="42" t="s">
        <v>264</v>
      </c>
      <c r="H78" s="42" t="s">
        <v>277</v>
      </c>
      <c r="I78" s="24" t="s">
        <v>238</v>
      </c>
    </row>
    <row r="79" spans="1:9" ht="24" x14ac:dyDescent="0.2">
      <c r="A79" s="20" t="s">
        <v>16</v>
      </c>
      <c r="B79" s="21"/>
      <c r="C79" s="45">
        <v>75</v>
      </c>
      <c r="D79" s="23">
        <v>44216</v>
      </c>
      <c r="E79" s="23"/>
      <c r="F79" s="41" t="s">
        <v>17</v>
      </c>
      <c r="G79" s="41" t="s">
        <v>263</v>
      </c>
      <c r="H79" s="41" t="s">
        <v>274</v>
      </c>
      <c r="I79" s="24" t="s">
        <v>238</v>
      </c>
    </row>
    <row r="80" spans="1:9" ht="36" x14ac:dyDescent="0.2">
      <c r="A80" s="20"/>
      <c r="B80" s="21" t="s">
        <v>18</v>
      </c>
      <c r="C80" s="45">
        <v>76</v>
      </c>
      <c r="D80" s="23">
        <v>44218</v>
      </c>
      <c r="E80" s="23"/>
      <c r="F80" s="41" t="s">
        <v>19</v>
      </c>
      <c r="G80" s="41" t="s">
        <v>263</v>
      </c>
      <c r="H80" s="41" t="s">
        <v>274</v>
      </c>
      <c r="I80" s="24" t="s">
        <v>238</v>
      </c>
    </row>
    <row r="81" spans="1:9" ht="36" x14ac:dyDescent="0.2">
      <c r="A81" s="20" t="s">
        <v>18</v>
      </c>
      <c r="B81" s="21"/>
      <c r="C81" s="45">
        <v>77</v>
      </c>
      <c r="D81" s="23">
        <v>44221</v>
      </c>
      <c r="E81" s="23"/>
      <c r="F81" s="42" t="s">
        <v>20</v>
      </c>
      <c r="G81" s="42" t="s">
        <v>264</v>
      </c>
      <c r="H81" s="42" t="s">
        <v>277</v>
      </c>
      <c r="I81" s="24" t="s">
        <v>238</v>
      </c>
    </row>
    <row r="82" spans="1:9" ht="24" x14ac:dyDescent="0.2">
      <c r="A82" s="20" t="s">
        <v>21</v>
      </c>
      <c r="B82" s="21" t="s">
        <v>22</v>
      </c>
      <c r="C82" s="45">
        <v>78</v>
      </c>
      <c r="D82" s="23">
        <v>44221</v>
      </c>
      <c r="E82" s="23">
        <v>44225</v>
      </c>
      <c r="F82" s="41" t="s">
        <v>23</v>
      </c>
      <c r="G82" s="41" t="s">
        <v>263</v>
      </c>
      <c r="H82" s="41" t="s">
        <v>274</v>
      </c>
      <c r="I82" s="24" t="s">
        <v>238</v>
      </c>
    </row>
    <row r="83" spans="1:9" ht="48" x14ac:dyDescent="0.2">
      <c r="A83" s="20" t="s">
        <v>24</v>
      </c>
      <c r="B83" s="21"/>
      <c r="C83" s="45">
        <v>79</v>
      </c>
      <c r="D83" s="23"/>
      <c r="E83" s="23">
        <v>44224</v>
      </c>
      <c r="F83" s="24" t="s">
        <v>25</v>
      </c>
      <c r="G83" s="24"/>
      <c r="H83" s="24"/>
      <c r="I83" s="24" t="s">
        <v>238</v>
      </c>
    </row>
    <row r="84" spans="1:9" ht="36" x14ac:dyDescent="0.2">
      <c r="A84" s="20" t="s">
        <v>22</v>
      </c>
      <c r="B84" s="21"/>
      <c r="C84" s="45">
        <v>80</v>
      </c>
      <c r="D84" s="23"/>
      <c r="E84" s="23">
        <v>44225</v>
      </c>
      <c r="F84" s="24" t="s">
        <v>256</v>
      </c>
      <c r="G84" s="24"/>
      <c r="H84" s="24"/>
      <c r="I84" s="24" t="s">
        <v>238</v>
      </c>
    </row>
    <row r="85" spans="1:9" ht="24" x14ac:dyDescent="0.2">
      <c r="A85" s="20" t="s">
        <v>27</v>
      </c>
      <c r="B85" s="21" t="s">
        <v>28</v>
      </c>
      <c r="C85" s="45">
        <v>81</v>
      </c>
      <c r="D85" s="23">
        <v>44228</v>
      </c>
      <c r="E85" s="23">
        <v>44232</v>
      </c>
      <c r="F85" s="24" t="s">
        <v>29</v>
      </c>
      <c r="G85" s="24"/>
      <c r="H85" s="24"/>
      <c r="I85" s="24" t="s">
        <v>238</v>
      </c>
    </row>
    <row r="86" spans="1:9" x14ac:dyDescent="0.2">
      <c r="A86" s="20" t="s">
        <v>30</v>
      </c>
      <c r="B86" s="21" t="s">
        <v>28</v>
      </c>
      <c r="C86" s="45">
        <v>82</v>
      </c>
      <c r="D86" s="23">
        <v>44230</v>
      </c>
      <c r="E86" s="23">
        <v>44232</v>
      </c>
      <c r="F86" s="24" t="s">
        <v>31</v>
      </c>
      <c r="G86" s="24"/>
      <c r="H86" s="24"/>
      <c r="I86" s="24" t="s">
        <v>238</v>
      </c>
    </row>
    <row r="87" spans="1:9" ht="24" x14ac:dyDescent="0.2">
      <c r="A87" s="20" t="s">
        <v>32</v>
      </c>
      <c r="B87" s="21" t="s">
        <v>33</v>
      </c>
      <c r="C87" s="45">
        <v>83</v>
      </c>
      <c r="D87" s="23">
        <v>44235</v>
      </c>
      <c r="E87" s="23">
        <v>44327</v>
      </c>
      <c r="F87" s="24" t="s">
        <v>34</v>
      </c>
      <c r="G87" s="24"/>
      <c r="H87" s="24"/>
      <c r="I87" s="24" t="s">
        <v>238</v>
      </c>
    </row>
    <row r="88" spans="1:9" ht="24" x14ac:dyDescent="0.2">
      <c r="A88" s="20" t="s">
        <v>32</v>
      </c>
      <c r="B88" s="21" t="s">
        <v>35</v>
      </c>
      <c r="C88" s="45">
        <v>84</v>
      </c>
      <c r="D88" s="23">
        <v>44235</v>
      </c>
      <c r="E88" s="23">
        <v>44344</v>
      </c>
      <c r="F88" s="24" t="s">
        <v>36</v>
      </c>
      <c r="G88" s="24" t="s">
        <v>269</v>
      </c>
      <c r="H88" s="24" t="s">
        <v>276</v>
      </c>
      <c r="I88" s="24" t="s">
        <v>238</v>
      </c>
    </row>
    <row r="89" spans="1:9" ht="36" x14ac:dyDescent="0.2">
      <c r="A89" s="20" t="s">
        <v>40</v>
      </c>
      <c r="B89" s="21"/>
      <c r="C89" s="45">
        <v>84</v>
      </c>
      <c r="D89" s="23">
        <v>44235</v>
      </c>
      <c r="E89" s="23"/>
      <c r="F89" s="24" t="s">
        <v>41</v>
      </c>
      <c r="G89" s="24"/>
      <c r="H89" s="24"/>
      <c r="I89" s="24" t="s">
        <v>238</v>
      </c>
    </row>
    <row r="90" spans="1:9" x14ac:dyDescent="0.2">
      <c r="A90" s="20" t="s">
        <v>37</v>
      </c>
      <c r="B90" s="21" t="s">
        <v>38</v>
      </c>
      <c r="C90" s="45">
        <v>85</v>
      </c>
      <c r="D90" s="23">
        <v>44237</v>
      </c>
      <c r="E90" s="23">
        <v>44239</v>
      </c>
      <c r="F90" s="24" t="s">
        <v>39</v>
      </c>
      <c r="G90" s="24"/>
      <c r="H90" s="24"/>
      <c r="I90" s="24" t="s">
        <v>238</v>
      </c>
    </row>
    <row r="91" spans="1:9" ht="24" x14ac:dyDescent="0.2">
      <c r="A91" s="20"/>
      <c r="B91" s="21" t="s">
        <v>42</v>
      </c>
      <c r="C91" s="45">
        <v>87</v>
      </c>
      <c r="D91" s="23"/>
      <c r="E91" s="23">
        <v>44260</v>
      </c>
      <c r="F91" s="24" t="s">
        <v>43</v>
      </c>
      <c r="G91" s="24"/>
      <c r="H91" s="24"/>
      <c r="I91" s="24" t="s">
        <v>238</v>
      </c>
    </row>
    <row r="92" spans="1:9" ht="36" x14ac:dyDescent="0.2">
      <c r="A92" s="20"/>
      <c r="B92" s="21" t="s">
        <v>44</v>
      </c>
      <c r="C92" s="45">
        <v>88</v>
      </c>
      <c r="D92" s="23">
        <v>44272</v>
      </c>
      <c r="E92" s="23"/>
      <c r="F92" s="42" t="s">
        <v>45</v>
      </c>
      <c r="G92" s="42" t="s">
        <v>264</v>
      </c>
      <c r="H92" s="42" t="s">
        <v>277</v>
      </c>
      <c r="I92" s="24" t="s">
        <v>238</v>
      </c>
    </row>
    <row r="93" spans="1:9" ht="36" x14ac:dyDescent="0.2">
      <c r="A93" s="20" t="s">
        <v>46</v>
      </c>
      <c r="B93" s="21"/>
      <c r="C93" s="45">
        <v>89</v>
      </c>
      <c r="D93" s="23">
        <v>44277</v>
      </c>
      <c r="E93" s="23"/>
      <c r="F93" s="42" t="s">
        <v>47</v>
      </c>
      <c r="G93" s="42" t="s">
        <v>264</v>
      </c>
      <c r="H93" s="42" t="s">
        <v>277</v>
      </c>
      <c r="I93" s="24" t="s">
        <v>238</v>
      </c>
    </row>
    <row r="94" spans="1:9" ht="24" x14ac:dyDescent="0.2">
      <c r="A94" s="20" t="s">
        <v>48</v>
      </c>
      <c r="B94" s="21"/>
      <c r="C94" s="45">
        <v>90</v>
      </c>
      <c r="D94" s="23">
        <v>44295</v>
      </c>
      <c r="E94" s="23"/>
      <c r="F94" s="24" t="s">
        <v>49</v>
      </c>
      <c r="G94" s="24"/>
      <c r="H94" s="24"/>
      <c r="I94" s="24" t="s">
        <v>238</v>
      </c>
    </row>
    <row r="95" spans="1:9" ht="36" x14ac:dyDescent="0.2">
      <c r="A95" s="20" t="s">
        <v>50</v>
      </c>
      <c r="B95" s="21"/>
      <c r="C95" s="45">
        <v>91</v>
      </c>
      <c r="D95" s="23">
        <v>44301</v>
      </c>
      <c r="E95" s="23"/>
      <c r="F95" s="42" t="s">
        <v>51</v>
      </c>
      <c r="G95" s="42" t="s">
        <v>264</v>
      </c>
      <c r="H95" s="42" t="s">
        <v>277</v>
      </c>
      <c r="I95" s="24" t="s">
        <v>238</v>
      </c>
    </row>
    <row r="96" spans="1:9" ht="24" x14ac:dyDescent="0.2">
      <c r="A96" s="20"/>
      <c r="B96" s="21" t="s">
        <v>52</v>
      </c>
      <c r="C96" s="45">
        <v>92</v>
      </c>
      <c r="D96" s="23"/>
      <c r="E96" s="23">
        <v>44302</v>
      </c>
      <c r="F96" s="24" t="s">
        <v>53</v>
      </c>
      <c r="G96" s="24"/>
      <c r="H96" s="24"/>
      <c r="I96" s="24" t="s">
        <v>238</v>
      </c>
    </row>
    <row r="97" spans="1:9" ht="48" x14ac:dyDescent="0.2">
      <c r="A97" s="20"/>
      <c r="B97" s="21" t="s">
        <v>52</v>
      </c>
      <c r="C97" s="45">
        <v>93</v>
      </c>
      <c r="D97" s="23"/>
      <c r="E97" s="23">
        <v>44302</v>
      </c>
      <c r="F97" s="24" t="s">
        <v>54</v>
      </c>
      <c r="G97" s="24"/>
      <c r="H97" s="24"/>
      <c r="I97" s="24" t="s">
        <v>238</v>
      </c>
    </row>
    <row r="98" spans="1:9" ht="24" x14ac:dyDescent="0.2">
      <c r="A98" s="20"/>
      <c r="B98" s="21" t="s">
        <v>57</v>
      </c>
      <c r="C98" s="45">
        <v>95</v>
      </c>
      <c r="D98" s="23">
        <v>44308</v>
      </c>
      <c r="E98" s="23"/>
      <c r="F98" s="24" t="s">
        <v>58</v>
      </c>
      <c r="G98" s="24"/>
      <c r="H98" s="24"/>
      <c r="I98" s="24" t="s">
        <v>238</v>
      </c>
    </row>
    <row r="99" spans="1:9" x14ac:dyDescent="0.2">
      <c r="A99" s="20" t="s">
        <v>55</v>
      </c>
      <c r="B99" s="21"/>
      <c r="C99" s="45">
        <v>95.01</v>
      </c>
      <c r="D99" s="23">
        <v>44309</v>
      </c>
      <c r="E99" s="23"/>
      <c r="F99" s="24" t="s">
        <v>56</v>
      </c>
      <c r="G99" s="24"/>
      <c r="H99" s="24" t="s">
        <v>278</v>
      </c>
      <c r="I99" s="24" t="s">
        <v>238</v>
      </c>
    </row>
    <row r="100" spans="1:9" x14ac:dyDescent="0.2">
      <c r="A100" s="20" t="s">
        <v>59</v>
      </c>
      <c r="B100" s="21"/>
      <c r="C100" s="45">
        <v>96</v>
      </c>
      <c r="D100" s="23">
        <v>44317</v>
      </c>
      <c r="E100" s="23"/>
      <c r="F100" s="24" t="s">
        <v>60</v>
      </c>
      <c r="G100" s="24"/>
      <c r="H100" s="24"/>
      <c r="I100" s="24" t="s">
        <v>238</v>
      </c>
    </row>
    <row r="101" spans="1:9" ht="24" x14ac:dyDescent="0.2">
      <c r="A101" s="20"/>
      <c r="B101" s="21" t="s">
        <v>61</v>
      </c>
      <c r="C101" s="45">
        <v>97</v>
      </c>
      <c r="D101" s="23">
        <v>44323</v>
      </c>
      <c r="E101" s="23"/>
      <c r="F101" s="24" t="s">
        <v>62</v>
      </c>
      <c r="G101" s="24"/>
      <c r="H101" s="24"/>
      <c r="I101" s="24" t="s">
        <v>238</v>
      </c>
    </row>
    <row r="102" spans="1:9" x14ac:dyDescent="0.2">
      <c r="A102" s="20"/>
      <c r="B102" s="21" t="s">
        <v>33</v>
      </c>
      <c r="C102" s="45">
        <v>98</v>
      </c>
      <c r="D102" s="23"/>
      <c r="E102" s="23">
        <v>44327</v>
      </c>
      <c r="F102" s="24" t="s">
        <v>63</v>
      </c>
      <c r="G102" s="24"/>
      <c r="H102" s="24"/>
      <c r="I102" s="24" t="s">
        <v>238</v>
      </c>
    </row>
    <row r="103" spans="1:9" ht="24" x14ac:dyDescent="0.2">
      <c r="A103" s="20"/>
      <c r="B103" s="21" t="s">
        <v>33</v>
      </c>
      <c r="C103" s="45">
        <v>99</v>
      </c>
      <c r="D103" s="23"/>
      <c r="E103" s="23">
        <v>44327</v>
      </c>
      <c r="F103" s="41" t="s">
        <v>64</v>
      </c>
      <c r="G103" s="41" t="s">
        <v>263</v>
      </c>
      <c r="H103" s="41" t="s">
        <v>274</v>
      </c>
      <c r="I103" s="24" t="s">
        <v>238</v>
      </c>
    </row>
    <row r="104" spans="1:9" ht="24" x14ac:dyDescent="0.2">
      <c r="A104" s="20" t="s">
        <v>33</v>
      </c>
      <c r="B104" s="21"/>
      <c r="C104" s="45">
        <v>100</v>
      </c>
      <c r="D104" s="23"/>
      <c r="E104" s="23">
        <v>44327</v>
      </c>
      <c r="F104" s="24" t="s">
        <v>65</v>
      </c>
      <c r="G104" s="24"/>
      <c r="H104" s="24"/>
      <c r="I104" s="24" t="s">
        <v>238</v>
      </c>
    </row>
    <row r="105" spans="1:9" x14ac:dyDescent="0.2">
      <c r="A105" s="20" t="s">
        <v>68</v>
      </c>
      <c r="B105" s="21" t="s">
        <v>69</v>
      </c>
      <c r="C105" s="45">
        <v>102</v>
      </c>
      <c r="D105" s="23">
        <v>44329</v>
      </c>
      <c r="E105" s="23">
        <v>44331</v>
      </c>
      <c r="F105" s="24" t="s">
        <v>244</v>
      </c>
      <c r="G105" s="24"/>
      <c r="H105" s="24" t="s">
        <v>278</v>
      </c>
      <c r="I105" s="24" t="s">
        <v>238</v>
      </c>
    </row>
    <row r="106" spans="1:9" x14ac:dyDescent="0.2">
      <c r="A106" s="20" t="s">
        <v>71</v>
      </c>
      <c r="B106" s="21" t="s">
        <v>72</v>
      </c>
      <c r="C106" s="45">
        <v>103</v>
      </c>
      <c r="D106" s="23">
        <v>44333</v>
      </c>
      <c r="E106" s="23">
        <v>44345</v>
      </c>
      <c r="F106" s="24" t="s">
        <v>73</v>
      </c>
      <c r="G106" s="24"/>
      <c r="H106" s="24"/>
      <c r="I106" s="24" t="s">
        <v>238</v>
      </c>
    </row>
    <row r="107" spans="1:9" x14ac:dyDescent="0.2">
      <c r="A107" s="20" t="s">
        <v>66</v>
      </c>
      <c r="B107" s="21"/>
      <c r="C107" s="45">
        <v>103.01</v>
      </c>
      <c r="D107" s="23"/>
      <c r="E107" s="23">
        <v>44335</v>
      </c>
      <c r="F107" s="24" t="s">
        <v>67</v>
      </c>
      <c r="G107" s="24"/>
      <c r="H107" s="24" t="s">
        <v>278</v>
      </c>
      <c r="I107" s="24" t="s">
        <v>238</v>
      </c>
    </row>
    <row r="108" spans="1:9" ht="24" x14ac:dyDescent="0.2">
      <c r="A108" s="20"/>
      <c r="B108" s="21" t="s">
        <v>74</v>
      </c>
      <c r="C108" s="45">
        <v>104</v>
      </c>
      <c r="D108" s="23"/>
      <c r="E108" s="23">
        <v>44344</v>
      </c>
      <c r="F108" s="41" t="s">
        <v>75</v>
      </c>
      <c r="G108" s="41" t="s">
        <v>263</v>
      </c>
      <c r="H108" s="41" t="s">
        <v>274</v>
      </c>
      <c r="I108" s="24" t="s">
        <v>238</v>
      </c>
    </row>
    <row r="109" spans="1:9" ht="24" x14ac:dyDescent="0.2">
      <c r="A109" s="20"/>
      <c r="B109" s="21" t="s">
        <v>76</v>
      </c>
      <c r="C109" s="45">
        <v>104</v>
      </c>
      <c r="D109" s="23"/>
      <c r="E109" s="23">
        <v>44344</v>
      </c>
      <c r="F109" s="24" t="s">
        <v>78</v>
      </c>
      <c r="G109" s="24" t="s">
        <v>269</v>
      </c>
      <c r="H109" s="24" t="s">
        <v>276</v>
      </c>
      <c r="I109" s="24" t="s">
        <v>238</v>
      </c>
    </row>
    <row r="110" spans="1:9" ht="24" x14ac:dyDescent="0.2">
      <c r="A110" s="20" t="s">
        <v>79</v>
      </c>
      <c r="B110" s="21" t="s">
        <v>80</v>
      </c>
      <c r="C110" s="45">
        <v>107</v>
      </c>
      <c r="D110" s="23">
        <v>44347</v>
      </c>
      <c r="E110" s="23">
        <v>44351</v>
      </c>
      <c r="F110" s="24" t="s">
        <v>81</v>
      </c>
      <c r="G110" s="24" t="s">
        <v>269</v>
      </c>
      <c r="H110" s="24" t="s">
        <v>276</v>
      </c>
      <c r="I110" s="24" t="s">
        <v>238</v>
      </c>
    </row>
    <row r="111" spans="1:9" x14ac:dyDescent="0.2">
      <c r="A111" s="20" t="s">
        <v>82</v>
      </c>
      <c r="B111" s="21" t="s">
        <v>80</v>
      </c>
      <c r="C111" s="45">
        <v>108</v>
      </c>
      <c r="D111" s="23">
        <v>44347</v>
      </c>
      <c r="E111" s="23">
        <v>44348</v>
      </c>
      <c r="F111" s="24" t="s">
        <v>83</v>
      </c>
      <c r="G111" s="24"/>
      <c r="H111" s="24"/>
      <c r="I111" s="24" t="s">
        <v>238</v>
      </c>
    </row>
    <row r="112" spans="1:9" ht="36" x14ac:dyDescent="0.2">
      <c r="A112" s="20" t="s">
        <v>76</v>
      </c>
      <c r="B112" s="21"/>
      <c r="C112" s="45">
        <v>109</v>
      </c>
      <c r="D112" s="23">
        <v>44351</v>
      </c>
      <c r="E112" s="23"/>
      <c r="F112" s="42" t="s">
        <v>77</v>
      </c>
      <c r="G112" s="42" t="s">
        <v>264</v>
      </c>
      <c r="H112" s="42" t="s">
        <v>277</v>
      </c>
      <c r="I112" s="24" t="s">
        <v>238</v>
      </c>
    </row>
    <row r="113" spans="1:9" ht="36" x14ac:dyDescent="0.2">
      <c r="A113" s="20"/>
      <c r="B113" s="21" t="s">
        <v>80</v>
      </c>
      <c r="C113" s="45">
        <v>109</v>
      </c>
      <c r="D113" s="23">
        <v>44351</v>
      </c>
      <c r="E113" s="23"/>
      <c r="F113" s="24" t="s">
        <v>261</v>
      </c>
      <c r="G113" s="24"/>
      <c r="H113" s="24"/>
      <c r="I113" s="24" t="s">
        <v>238</v>
      </c>
    </row>
    <row r="114" spans="1:9" ht="36" x14ac:dyDescent="0.2">
      <c r="A114" s="20" t="s">
        <v>85</v>
      </c>
      <c r="B114" s="21"/>
      <c r="C114" s="45">
        <v>110</v>
      </c>
      <c r="D114" s="23">
        <v>44352</v>
      </c>
      <c r="E114" s="23"/>
      <c r="F114" s="24" t="s">
        <v>262</v>
      </c>
      <c r="G114" s="24"/>
      <c r="H114" s="24"/>
      <c r="I114" s="24" t="s">
        <v>238</v>
      </c>
    </row>
    <row r="115" spans="1:9" x14ac:dyDescent="0.2">
      <c r="A115" s="20"/>
      <c r="B115" s="21"/>
      <c r="C115" s="45">
        <v>111</v>
      </c>
      <c r="D115" s="23">
        <v>44352</v>
      </c>
      <c r="E115" s="23">
        <v>44354</v>
      </c>
      <c r="F115" s="24" t="s">
        <v>245</v>
      </c>
      <c r="G115" s="24"/>
      <c r="H115" s="24"/>
      <c r="I115" s="24"/>
    </row>
    <row r="116" spans="1:9" ht="36" x14ac:dyDescent="0.2">
      <c r="A116" s="20" t="s">
        <v>90</v>
      </c>
      <c r="B116" s="21"/>
      <c r="C116" s="45">
        <v>111.01</v>
      </c>
      <c r="D116" s="23">
        <v>44358</v>
      </c>
      <c r="E116" s="23"/>
      <c r="F116" s="42" t="s">
        <v>91</v>
      </c>
      <c r="G116" s="42" t="s">
        <v>264</v>
      </c>
      <c r="H116" s="42" t="s">
        <v>277</v>
      </c>
      <c r="I116" s="24" t="s">
        <v>238</v>
      </c>
    </row>
    <row r="117" spans="1:9" x14ac:dyDescent="0.2">
      <c r="A117" s="20" t="s">
        <v>87</v>
      </c>
      <c r="B117" s="21" t="s">
        <v>88</v>
      </c>
      <c r="C117" s="45">
        <v>112</v>
      </c>
      <c r="D117" s="23">
        <v>44361</v>
      </c>
      <c r="E117" s="23">
        <v>44362</v>
      </c>
      <c r="F117" s="24" t="s">
        <v>89</v>
      </c>
      <c r="G117" s="24"/>
      <c r="H117" s="24"/>
      <c r="I117" s="24" t="s">
        <v>238</v>
      </c>
    </row>
    <row r="118" spans="1:9" ht="36" x14ac:dyDescent="0.2">
      <c r="A118" s="20" t="s">
        <v>90</v>
      </c>
      <c r="B118" s="21"/>
      <c r="C118" s="45">
        <v>114</v>
      </c>
      <c r="D118" s="23">
        <v>44363</v>
      </c>
      <c r="E118" s="23"/>
      <c r="F118" s="24" t="s">
        <v>92</v>
      </c>
      <c r="G118" s="24"/>
      <c r="H118" s="24"/>
      <c r="I118" s="24" t="s">
        <v>238</v>
      </c>
    </row>
    <row r="119" spans="1:9" ht="24" x14ac:dyDescent="0.2">
      <c r="A119" s="20"/>
      <c r="B119" s="21" t="s">
        <v>93</v>
      </c>
      <c r="C119" s="45">
        <v>115</v>
      </c>
      <c r="D119" s="23">
        <v>44363</v>
      </c>
      <c r="E119" s="23"/>
      <c r="F119" s="24" t="s">
        <v>94</v>
      </c>
      <c r="G119" s="24"/>
      <c r="H119" s="24"/>
      <c r="I119" s="24" t="s">
        <v>238</v>
      </c>
    </row>
    <row r="120" spans="1:9" ht="36" x14ac:dyDescent="0.2">
      <c r="A120" s="20" t="s">
        <v>95</v>
      </c>
      <c r="B120" s="21"/>
      <c r="C120" s="45">
        <v>116</v>
      </c>
      <c r="D120" s="23">
        <v>44363</v>
      </c>
      <c r="E120" s="23"/>
      <c r="F120" s="42" t="s">
        <v>273</v>
      </c>
      <c r="G120" s="42" t="s">
        <v>264</v>
      </c>
      <c r="H120" s="42" t="s">
        <v>277</v>
      </c>
      <c r="I120" s="24" t="s">
        <v>238</v>
      </c>
    </row>
    <row r="121" spans="1:9" ht="36" x14ac:dyDescent="0.2">
      <c r="A121" s="20"/>
      <c r="B121" s="21" t="s">
        <v>97</v>
      </c>
      <c r="C121" s="45">
        <v>116.02</v>
      </c>
      <c r="D121" s="23">
        <v>44365</v>
      </c>
      <c r="E121" s="23"/>
      <c r="F121" s="24" t="s">
        <v>101</v>
      </c>
      <c r="G121" s="24"/>
      <c r="H121" s="24"/>
      <c r="I121" s="24" t="s">
        <v>238</v>
      </c>
    </row>
    <row r="122" spans="1:9" ht="24" x14ac:dyDescent="0.2">
      <c r="A122" s="20" t="s">
        <v>102</v>
      </c>
      <c r="B122" s="21"/>
      <c r="C122" s="45">
        <v>116.03</v>
      </c>
      <c r="D122" s="23">
        <v>44366</v>
      </c>
      <c r="E122" s="23"/>
      <c r="F122" s="24" t="s">
        <v>105</v>
      </c>
      <c r="G122" s="24"/>
      <c r="H122" s="24"/>
      <c r="I122" s="24" t="s">
        <v>238</v>
      </c>
    </row>
    <row r="123" spans="1:9" ht="24" x14ac:dyDescent="0.2">
      <c r="A123" s="20"/>
      <c r="B123" s="21" t="s">
        <v>97</v>
      </c>
      <c r="C123" s="45">
        <v>117</v>
      </c>
      <c r="D123" s="23"/>
      <c r="E123" s="23">
        <v>44372</v>
      </c>
      <c r="F123" s="41" t="s">
        <v>98</v>
      </c>
      <c r="G123" s="41" t="s">
        <v>263</v>
      </c>
      <c r="H123" s="41" t="s">
        <v>274</v>
      </c>
      <c r="I123" s="24" t="s">
        <v>238</v>
      </c>
    </row>
    <row r="124" spans="1:9" ht="24" x14ac:dyDescent="0.2">
      <c r="A124" s="20"/>
      <c r="B124" s="21" t="s">
        <v>97</v>
      </c>
      <c r="C124" s="45">
        <v>118</v>
      </c>
      <c r="D124" s="23"/>
      <c r="E124" s="23">
        <v>44372</v>
      </c>
      <c r="F124" s="41" t="s">
        <v>99</v>
      </c>
      <c r="G124" s="41" t="s">
        <v>263</v>
      </c>
      <c r="H124" s="41" t="s">
        <v>274</v>
      </c>
      <c r="I124" s="24" t="s">
        <v>238</v>
      </c>
    </row>
    <row r="125" spans="1:9" ht="24" x14ac:dyDescent="0.2">
      <c r="A125" s="20"/>
      <c r="B125" s="21" t="s">
        <v>97</v>
      </c>
      <c r="C125" s="45">
        <v>119</v>
      </c>
      <c r="D125" s="23"/>
      <c r="E125" s="23">
        <v>44372</v>
      </c>
      <c r="F125" s="41" t="s">
        <v>100</v>
      </c>
      <c r="G125" s="41" t="s">
        <v>263</v>
      </c>
      <c r="H125" s="41" t="s">
        <v>274</v>
      </c>
      <c r="I125" s="24" t="s">
        <v>238</v>
      </c>
    </row>
    <row r="126" spans="1:9" x14ac:dyDescent="0.2">
      <c r="A126" s="20" t="s">
        <v>102</v>
      </c>
      <c r="B126" s="21" t="s">
        <v>103</v>
      </c>
      <c r="C126" s="45">
        <v>121</v>
      </c>
      <c r="D126" s="23">
        <v>44373</v>
      </c>
      <c r="E126" s="23">
        <v>44374</v>
      </c>
      <c r="F126" s="24" t="s">
        <v>104</v>
      </c>
      <c r="G126" s="24"/>
      <c r="H126" s="24"/>
      <c r="I126" s="24" t="s">
        <v>238</v>
      </c>
    </row>
    <row r="127" spans="1:9" s="55" customFormat="1" ht="31.5" customHeight="1" x14ac:dyDescent="0.2">
      <c r="A127" s="52"/>
      <c r="B127" s="53"/>
      <c r="C127" s="54"/>
      <c r="D127" s="30"/>
      <c r="E127" s="30"/>
      <c r="F127" s="28"/>
      <c r="G127" s="28"/>
      <c r="H127" s="28"/>
      <c r="I127" s="28"/>
    </row>
    <row r="128" spans="1:9" s="55" customFormat="1" x14ac:dyDescent="0.2">
      <c r="A128" s="52"/>
      <c r="B128" s="53"/>
      <c r="C128" s="54"/>
      <c r="D128" s="30"/>
      <c r="E128" s="30"/>
      <c r="F128" s="28"/>
      <c r="G128" s="28"/>
      <c r="H128" s="28"/>
      <c r="I128" s="28"/>
    </row>
    <row r="129" spans="1:9" s="55" customFormat="1" ht="24" x14ac:dyDescent="0.2">
      <c r="A129" s="20" t="s">
        <v>106</v>
      </c>
      <c r="B129" s="21" t="s">
        <v>0</v>
      </c>
      <c r="C129" s="22" t="s">
        <v>282</v>
      </c>
      <c r="D129" s="23" t="s">
        <v>252</v>
      </c>
      <c r="E129" s="23" t="s">
        <v>253</v>
      </c>
      <c r="F129" s="24" t="s">
        <v>1</v>
      </c>
      <c r="G129" s="24" t="s">
        <v>280</v>
      </c>
      <c r="H129" s="24" t="s">
        <v>281</v>
      </c>
      <c r="I129" s="24" t="s">
        <v>235</v>
      </c>
    </row>
    <row r="130" spans="1:9" ht="36" x14ac:dyDescent="0.2">
      <c r="A130" s="20" t="s">
        <v>82</v>
      </c>
      <c r="B130" s="21" t="s">
        <v>204</v>
      </c>
      <c r="C130" s="45">
        <v>116.01</v>
      </c>
      <c r="D130" s="23">
        <v>44364</v>
      </c>
      <c r="E130" s="23">
        <v>44372</v>
      </c>
      <c r="F130" s="42" t="s">
        <v>205</v>
      </c>
      <c r="G130" s="42" t="s">
        <v>264</v>
      </c>
      <c r="H130" s="42" t="s">
        <v>277</v>
      </c>
      <c r="I130" s="24" t="s">
        <v>239</v>
      </c>
    </row>
    <row r="131" spans="1:9" ht="24" x14ac:dyDescent="0.2">
      <c r="A131" s="20" t="s">
        <v>206</v>
      </c>
      <c r="B131" s="21" t="s">
        <v>207</v>
      </c>
      <c r="C131" s="45">
        <v>116.04</v>
      </c>
      <c r="D131" s="23">
        <v>44370</v>
      </c>
      <c r="E131" s="23">
        <v>44372</v>
      </c>
      <c r="F131" s="24" t="s">
        <v>208</v>
      </c>
      <c r="G131" s="24"/>
      <c r="H131" s="24"/>
      <c r="I131" s="24" t="s">
        <v>239</v>
      </c>
    </row>
    <row r="132" spans="1:9" ht="36" x14ac:dyDescent="0.2">
      <c r="A132" s="20" t="s">
        <v>206</v>
      </c>
      <c r="B132" s="21" t="s">
        <v>209</v>
      </c>
      <c r="C132" s="45">
        <v>125</v>
      </c>
      <c r="D132" s="23">
        <v>44375</v>
      </c>
      <c r="E132" s="23">
        <v>44414</v>
      </c>
      <c r="F132" s="42" t="s">
        <v>210</v>
      </c>
      <c r="G132" s="42" t="s">
        <v>264</v>
      </c>
      <c r="H132" s="42" t="s">
        <v>277</v>
      </c>
      <c r="I132" s="24" t="s">
        <v>239</v>
      </c>
    </row>
    <row r="133" spans="1:9" ht="24" x14ac:dyDescent="0.2">
      <c r="A133" s="20" t="s">
        <v>207</v>
      </c>
      <c r="B133" s="21" t="s">
        <v>211</v>
      </c>
      <c r="C133" s="45">
        <v>126</v>
      </c>
      <c r="D133" s="23">
        <v>44375</v>
      </c>
      <c r="E133" s="23">
        <v>44407</v>
      </c>
      <c r="F133" s="24" t="s">
        <v>212</v>
      </c>
      <c r="G133" s="24"/>
      <c r="H133" s="24"/>
      <c r="I133" s="24" t="s">
        <v>239</v>
      </c>
    </row>
    <row r="134" spans="1:9" x14ac:dyDescent="0.2">
      <c r="A134" s="20" t="s">
        <v>213</v>
      </c>
      <c r="B134" s="21"/>
      <c r="C134" s="45">
        <v>127</v>
      </c>
      <c r="D134" s="23">
        <v>44392</v>
      </c>
      <c r="E134" s="23"/>
      <c r="F134" s="24" t="s">
        <v>118</v>
      </c>
      <c r="G134" s="24"/>
      <c r="H134" s="24" t="s">
        <v>279</v>
      </c>
      <c r="I134" s="24" t="s">
        <v>239</v>
      </c>
    </row>
    <row r="135" spans="1:9" ht="24" x14ac:dyDescent="0.2">
      <c r="A135" s="20" t="s">
        <v>214</v>
      </c>
      <c r="B135" s="21" t="s">
        <v>215</v>
      </c>
      <c r="C135" s="45">
        <v>128</v>
      </c>
      <c r="D135" s="23">
        <v>44397</v>
      </c>
      <c r="E135" s="23">
        <v>44400</v>
      </c>
      <c r="F135" s="24" t="s">
        <v>246</v>
      </c>
      <c r="G135" s="24"/>
      <c r="H135" s="24" t="s">
        <v>278</v>
      </c>
      <c r="I135" s="24" t="s">
        <v>239</v>
      </c>
    </row>
    <row r="136" spans="1:9" ht="24" x14ac:dyDescent="0.2">
      <c r="A136" s="20" t="s">
        <v>211</v>
      </c>
      <c r="B136" s="21"/>
      <c r="C136" s="45">
        <v>131</v>
      </c>
      <c r="D136" s="23">
        <v>44407</v>
      </c>
      <c r="E136" s="23"/>
      <c r="F136" s="24" t="s">
        <v>220</v>
      </c>
      <c r="G136" s="24"/>
      <c r="H136" s="24"/>
      <c r="I136" s="24" t="s">
        <v>239</v>
      </c>
    </row>
    <row r="137" spans="1:9" ht="24" x14ac:dyDescent="0.2">
      <c r="A137" s="20"/>
      <c r="B137" s="21" t="s">
        <v>221</v>
      </c>
      <c r="C137" s="45">
        <v>132</v>
      </c>
      <c r="D137" s="23">
        <v>44411</v>
      </c>
      <c r="E137" s="23"/>
      <c r="F137" s="24" t="s">
        <v>222</v>
      </c>
      <c r="G137" s="24"/>
      <c r="H137" s="24"/>
      <c r="I137" s="24" t="s">
        <v>239</v>
      </c>
    </row>
    <row r="138" spans="1:9" ht="24" x14ac:dyDescent="0.2">
      <c r="A138" s="20" t="s">
        <v>223</v>
      </c>
      <c r="B138" s="21"/>
      <c r="C138" s="45">
        <v>133</v>
      </c>
      <c r="D138" s="23">
        <v>44412</v>
      </c>
      <c r="E138" s="23"/>
      <c r="F138" s="24" t="s">
        <v>224</v>
      </c>
      <c r="G138" s="24"/>
      <c r="H138" s="24"/>
      <c r="I138" s="24" t="s">
        <v>239</v>
      </c>
    </row>
    <row r="139" spans="1:9" x14ac:dyDescent="0.2">
      <c r="A139" s="20"/>
      <c r="B139" s="21"/>
      <c r="C139" s="45">
        <v>133.01</v>
      </c>
      <c r="D139" s="23">
        <v>44413</v>
      </c>
      <c r="E139" s="23">
        <v>44419</v>
      </c>
      <c r="F139" s="24" t="s">
        <v>242</v>
      </c>
      <c r="G139" s="24"/>
      <c r="H139" s="24"/>
      <c r="I139" s="24"/>
    </row>
    <row r="140" spans="1:9" ht="36" x14ac:dyDescent="0.2">
      <c r="A140" s="20" t="s">
        <v>209</v>
      </c>
      <c r="B140" s="21"/>
      <c r="C140" s="45">
        <v>133.02000000000001</v>
      </c>
      <c r="D140" s="23"/>
      <c r="E140" s="23">
        <v>44414</v>
      </c>
      <c r="F140" s="42" t="s">
        <v>217</v>
      </c>
      <c r="G140" s="42" t="s">
        <v>264</v>
      </c>
      <c r="H140" s="42" t="s">
        <v>277</v>
      </c>
      <c r="I140" s="24" t="s">
        <v>239</v>
      </c>
    </row>
    <row r="141" spans="1:9" ht="24" x14ac:dyDescent="0.2">
      <c r="A141" s="20" t="s">
        <v>218</v>
      </c>
      <c r="B141" s="21" t="s">
        <v>211</v>
      </c>
      <c r="C141" s="45">
        <v>133.02000000000001</v>
      </c>
      <c r="D141" s="23">
        <v>44417</v>
      </c>
      <c r="E141" s="23">
        <v>44421</v>
      </c>
      <c r="F141" s="24" t="s">
        <v>219</v>
      </c>
      <c r="G141" s="24" t="s">
        <v>269</v>
      </c>
      <c r="H141" s="24" t="s">
        <v>276</v>
      </c>
      <c r="I141" s="24" t="s">
        <v>239</v>
      </c>
    </row>
    <row r="142" spans="1:9" x14ac:dyDescent="0.2">
      <c r="A142" s="20" t="s">
        <v>227</v>
      </c>
      <c r="B142" s="21" t="s">
        <v>228</v>
      </c>
      <c r="C142" s="45">
        <v>133.06</v>
      </c>
      <c r="D142" s="23">
        <v>44420</v>
      </c>
      <c r="E142" s="23">
        <v>44421</v>
      </c>
      <c r="F142" s="24" t="s">
        <v>89</v>
      </c>
      <c r="G142" s="24"/>
      <c r="H142" s="24"/>
      <c r="I142" s="24" t="s">
        <v>239</v>
      </c>
    </row>
    <row r="143" spans="1:9" ht="24" x14ac:dyDescent="0.2">
      <c r="A143" s="20"/>
      <c r="B143" s="21" t="s">
        <v>230</v>
      </c>
      <c r="C143" s="45">
        <v>133.08000000000001</v>
      </c>
      <c r="D143" s="23">
        <v>44425</v>
      </c>
      <c r="E143" s="23"/>
      <c r="F143" s="24" t="s">
        <v>231</v>
      </c>
      <c r="G143" s="24"/>
      <c r="H143" s="24"/>
      <c r="I143" s="24" t="s">
        <v>239</v>
      </c>
    </row>
    <row r="144" spans="1:9" ht="36" x14ac:dyDescent="0.2">
      <c r="A144" s="20" t="s">
        <v>225</v>
      </c>
      <c r="B144" s="21"/>
      <c r="C144" s="45">
        <v>134</v>
      </c>
      <c r="D144" s="23">
        <v>44426</v>
      </c>
      <c r="E144" s="23"/>
      <c r="F144" s="42" t="s">
        <v>226</v>
      </c>
      <c r="G144" s="42" t="s">
        <v>264</v>
      </c>
      <c r="H144" s="42" t="s">
        <v>277</v>
      </c>
      <c r="I144" s="24" t="s">
        <v>239</v>
      </c>
    </row>
    <row r="145" spans="1:9" ht="24" x14ac:dyDescent="0.2">
      <c r="A145" s="20" t="s">
        <v>233</v>
      </c>
      <c r="B145" s="21"/>
      <c r="C145" s="45">
        <v>134</v>
      </c>
      <c r="D145" s="23">
        <v>44426</v>
      </c>
      <c r="E145" s="23"/>
      <c r="F145" s="24" t="s">
        <v>234</v>
      </c>
      <c r="G145" s="24"/>
      <c r="H145" s="24"/>
      <c r="I145" s="24" t="s">
        <v>239</v>
      </c>
    </row>
    <row r="146" spans="1:9" ht="36" x14ac:dyDescent="0.2">
      <c r="A146" s="20" t="s">
        <v>227</v>
      </c>
      <c r="B146" s="21"/>
      <c r="C146" s="45">
        <v>137</v>
      </c>
      <c r="D146" s="23">
        <v>44431</v>
      </c>
      <c r="E146" s="23"/>
      <c r="F146" s="42" t="s">
        <v>272</v>
      </c>
      <c r="G146" s="42" t="s">
        <v>264</v>
      </c>
      <c r="H146" s="42" t="s">
        <v>277</v>
      </c>
      <c r="I146" s="24" t="s">
        <v>239</v>
      </c>
    </row>
    <row r="147" spans="1:9" x14ac:dyDescent="0.2">
      <c r="A147" s="20" t="s">
        <v>232</v>
      </c>
      <c r="B147" s="21"/>
      <c r="C147" s="45">
        <v>139</v>
      </c>
      <c r="D147" s="23">
        <v>44438</v>
      </c>
      <c r="E147" s="23"/>
      <c r="F147" s="24" t="s">
        <v>147</v>
      </c>
      <c r="G147" s="24"/>
      <c r="H147" s="24" t="s">
        <v>278</v>
      </c>
      <c r="I147" s="24" t="s">
        <v>239</v>
      </c>
    </row>
  </sheetData>
  <autoFilter ref="A1:I147" xr:uid="{00000000-0009-0000-0000-000006000000}">
    <sortState xmlns:xlrd2="http://schemas.microsoft.com/office/spreadsheetml/2017/richdata2" ref="A2:J141">
      <sortCondition ref="C1:C141"/>
    </sortState>
  </autoFilter>
  <pageMargins left="0.7" right="0.7" top="0.75" bottom="0.75" header="0.3" footer="0.3"/>
  <pageSetup paperSize="9" orientation="portrait" horizontalDpi="0"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41"/>
  <sheetViews>
    <sheetView workbookViewId="0">
      <selection activeCell="F130" sqref="F130"/>
    </sheetView>
  </sheetViews>
  <sheetFormatPr defaultColWidth="35.140625" defaultRowHeight="12" x14ac:dyDescent="0.2"/>
  <cols>
    <col min="1" max="1" width="20.85546875" style="33" bestFit="1" customWidth="1"/>
    <col min="2" max="2" width="20.85546875" style="34" bestFit="1" customWidth="1"/>
    <col min="3" max="3" width="7.42578125" style="35" bestFit="1" customWidth="1"/>
    <col min="4" max="4" width="20.85546875" style="36" bestFit="1" customWidth="1"/>
    <col min="5" max="5" width="20.28515625" style="36" bestFit="1" customWidth="1"/>
    <col min="6" max="6" width="34.7109375" style="37" customWidth="1"/>
    <col min="7" max="8" width="22.28515625" style="37" customWidth="1"/>
    <col min="9" max="9" width="9" style="37" bestFit="1" customWidth="1"/>
    <col min="10" max="10" width="12.42578125" style="38" bestFit="1" customWidth="1"/>
    <col min="11" max="11" width="15.85546875" style="26" customWidth="1"/>
    <col min="12" max="16384" width="35.140625" style="26"/>
  </cols>
  <sheetData>
    <row r="1" spans="1:11" ht="24" x14ac:dyDescent="0.2">
      <c r="A1" s="20" t="s">
        <v>106</v>
      </c>
      <c r="B1" s="21" t="s">
        <v>0</v>
      </c>
      <c r="C1" s="22" t="s">
        <v>282</v>
      </c>
      <c r="D1" s="23" t="s">
        <v>252</v>
      </c>
      <c r="E1" s="23" t="s">
        <v>253</v>
      </c>
      <c r="F1" s="24" t="s">
        <v>1</v>
      </c>
      <c r="G1" s="24" t="s">
        <v>280</v>
      </c>
      <c r="H1" s="24" t="s">
        <v>281</v>
      </c>
      <c r="I1" s="24" t="s">
        <v>235</v>
      </c>
      <c r="J1" s="25" t="s">
        <v>236</v>
      </c>
    </row>
    <row r="2" spans="1:11" x14ac:dyDescent="0.2">
      <c r="A2" s="20" t="s">
        <v>107</v>
      </c>
      <c r="B2" s="21" t="s">
        <v>108</v>
      </c>
      <c r="C2" s="45">
        <v>1</v>
      </c>
      <c r="D2" s="23">
        <v>43955</v>
      </c>
      <c r="E2" s="23">
        <v>44104</v>
      </c>
      <c r="F2" s="24" t="s">
        <v>109</v>
      </c>
      <c r="G2" s="24"/>
      <c r="H2" s="24"/>
      <c r="I2" s="24" t="s">
        <v>237</v>
      </c>
      <c r="J2" s="25">
        <f t="shared" ref="J2:J33" si="0">_xlfn.DAYS(E2,D2)/7</f>
        <v>21.285714285714285</v>
      </c>
      <c r="K2" s="26" t="str">
        <f>IF(D2&gt;D3,"BÜYÜK",IF(D2=D3,"EŞİT",IF(D2&lt;D3,"KÜÇÜK")))</f>
        <v>EŞİT</v>
      </c>
    </row>
    <row r="3" spans="1:11" ht="24" x14ac:dyDescent="0.2">
      <c r="A3" s="20" t="s">
        <v>107</v>
      </c>
      <c r="B3" s="21" t="s">
        <v>110</v>
      </c>
      <c r="C3" s="45">
        <v>2</v>
      </c>
      <c r="D3" s="23">
        <v>43955</v>
      </c>
      <c r="E3" s="23">
        <v>44022</v>
      </c>
      <c r="F3" s="41" t="s">
        <v>111</v>
      </c>
      <c r="G3" s="41" t="s">
        <v>263</v>
      </c>
      <c r="H3" s="41" t="s">
        <v>274</v>
      </c>
      <c r="I3" s="24" t="s">
        <v>237</v>
      </c>
      <c r="J3" s="25">
        <f t="shared" si="0"/>
        <v>9.5714285714285712</v>
      </c>
      <c r="K3" s="26" t="str">
        <f t="shared" ref="K3:K66" si="1">IF(D3&gt;D4,"BÜYÜK",IF(D3=D4,"EŞİT",IF(D3&lt;D4,"KÜÇÜK")))</f>
        <v>EŞİT</v>
      </c>
    </row>
    <row r="4" spans="1:11" ht="24" x14ac:dyDescent="0.2">
      <c r="A4" s="20" t="s">
        <v>107</v>
      </c>
      <c r="B4" s="21" t="s">
        <v>112</v>
      </c>
      <c r="C4" s="45">
        <v>3</v>
      </c>
      <c r="D4" s="23">
        <v>43955</v>
      </c>
      <c r="E4" s="23">
        <v>44050</v>
      </c>
      <c r="F4" s="41" t="s">
        <v>113</v>
      </c>
      <c r="G4" s="41" t="s">
        <v>263</v>
      </c>
      <c r="H4" s="41" t="s">
        <v>274</v>
      </c>
      <c r="I4" s="24" t="s">
        <v>237</v>
      </c>
      <c r="J4" s="25">
        <f t="shared" si="0"/>
        <v>13.571428571428571</v>
      </c>
      <c r="K4" s="26" t="str">
        <f t="shared" si="1"/>
        <v>KÜÇÜK</v>
      </c>
    </row>
    <row r="5" spans="1:11" x14ac:dyDescent="0.2">
      <c r="A5" s="20" t="s">
        <v>114</v>
      </c>
      <c r="B5" s="21" t="s">
        <v>115</v>
      </c>
      <c r="C5" s="45">
        <v>4</v>
      </c>
      <c r="D5" s="23">
        <v>43997</v>
      </c>
      <c r="E5" s="23">
        <v>44068</v>
      </c>
      <c r="F5" s="24" t="s">
        <v>4</v>
      </c>
      <c r="G5" s="24"/>
      <c r="H5" s="24"/>
      <c r="I5" s="24" t="s">
        <v>237</v>
      </c>
      <c r="J5" s="25">
        <f t="shared" si="0"/>
        <v>10.142857142857142</v>
      </c>
      <c r="K5" s="26" t="str">
        <f t="shared" si="1"/>
        <v>KÜÇÜK</v>
      </c>
    </row>
    <row r="6" spans="1:11" ht="36" x14ac:dyDescent="0.2">
      <c r="A6" s="20" t="s">
        <v>110</v>
      </c>
      <c r="B6" s="21"/>
      <c r="C6" s="45">
        <v>5</v>
      </c>
      <c r="D6" s="23">
        <v>44022</v>
      </c>
      <c r="E6" s="23"/>
      <c r="F6" s="42" t="s">
        <v>116</v>
      </c>
      <c r="G6" s="42" t="s">
        <v>264</v>
      </c>
      <c r="H6" s="42" t="s">
        <v>277</v>
      </c>
      <c r="I6" s="24" t="s">
        <v>237</v>
      </c>
      <c r="J6" s="25">
        <f t="shared" si="0"/>
        <v>-6288.8571428571431</v>
      </c>
      <c r="K6" s="26" t="str">
        <f t="shared" si="1"/>
        <v>KÜÇÜK</v>
      </c>
    </row>
    <row r="7" spans="1:11" x14ac:dyDescent="0.2">
      <c r="A7" s="20" t="s">
        <v>117</v>
      </c>
      <c r="B7" s="21"/>
      <c r="C7" s="45">
        <v>6</v>
      </c>
      <c r="D7" s="23">
        <v>44027</v>
      </c>
      <c r="E7" s="23"/>
      <c r="F7" s="24" t="s">
        <v>118</v>
      </c>
      <c r="G7" s="24"/>
      <c r="H7" s="24" t="s">
        <v>279</v>
      </c>
      <c r="I7" s="24" t="s">
        <v>237</v>
      </c>
      <c r="J7" s="25">
        <f t="shared" si="0"/>
        <v>-6289.5714285714284</v>
      </c>
      <c r="K7" s="26" t="str">
        <f t="shared" si="1"/>
        <v>KÜÇÜK</v>
      </c>
    </row>
    <row r="8" spans="1:11" ht="24" x14ac:dyDescent="0.2">
      <c r="A8" s="20" t="s">
        <v>119</v>
      </c>
      <c r="B8" s="21"/>
      <c r="C8" s="45">
        <v>7</v>
      </c>
      <c r="D8" s="23">
        <v>44028</v>
      </c>
      <c r="E8" s="23"/>
      <c r="F8" s="41" t="s">
        <v>120</v>
      </c>
      <c r="G8" s="41" t="s">
        <v>263</v>
      </c>
      <c r="H8" s="41" t="s">
        <v>274</v>
      </c>
      <c r="I8" s="24" t="s">
        <v>237</v>
      </c>
      <c r="J8" s="25">
        <f t="shared" si="0"/>
        <v>-6289.7142857142853</v>
      </c>
      <c r="K8" s="26" t="str">
        <f t="shared" si="1"/>
        <v>KÜÇÜK</v>
      </c>
    </row>
    <row r="9" spans="1:11" ht="24" x14ac:dyDescent="0.2">
      <c r="A9" s="20" t="s">
        <v>121</v>
      </c>
      <c r="B9" s="21"/>
      <c r="C9" s="45">
        <v>8</v>
      </c>
      <c r="D9" s="23">
        <v>44029</v>
      </c>
      <c r="E9" s="23"/>
      <c r="F9" s="41" t="s">
        <v>122</v>
      </c>
      <c r="G9" s="41" t="s">
        <v>263</v>
      </c>
      <c r="H9" s="41" t="s">
        <v>274</v>
      </c>
      <c r="I9" s="24" t="s">
        <v>237</v>
      </c>
      <c r="J9" s="25">
        <f t="shared" si="0"/>
        <v>-6289.8571428571431</v>
      </c>
      <c r="K9" s="26" t="str">
        <f t="shared" si="1"/>
        <v>EŞİT</v>
      </c>
    </row>
    <row r="10" spans="1:11" ht="36" x14ac:dyDescent="0.2">
      <c r="A10" s="20" t="s">
        <v>123</v>
      </c>
      <c r="B10" s="21"/>
      <c r="C10" s="45">
        <v>9</v>
      </c>
      <c r="D10" s="23">
        <v>44029</v>
      </c>
      <c r="E10" s="23"/>
      <c r="F10" s="42" t="s">
        <v>270</v>
      </c>
      <c r="G10" s="42" t="s">
        <v>264</v>
      </c>
      <c r="H10" s="42" t="s">
        <v>277</v>
      </c>
      <c r="I10" s="24" t="s">
        <v>237</v>
      </c>
      <c r="J10" s="25">
        <f t="shared" si="0"/>
        <v>-6289.8571428571431</v>
      </c>
      <c r="K10" s="26" t="str">
        <f t="shared" si="1"/>
        <v>KÜÇÜK</v>
      </c>
    </row>
    <row r="11" spans="1:11" ht="36" x14ac:dyDescent="0.2">
      <c r="A11" s="20" t="s">
        <v>125</v>
      </c>
      <c r="B11" s="21"/>
      <c r="C11" s="45">
        <v>10</v>
      </c>
      <c r="D11" s="23">
        <v>44032</v>
      </c>
      <c r="E11" s="23"/>
      <c r="F11" s="41" t="s">
        <v>126</v>
      </c>
      <c r="G11" s="41" t="s">
        <v>263</v>
      </c>
      <c r="H11" s="41" t="s">
        <v>274</v>
      </c>
      <c r="I11" s="24" t="s">
        <v>237</v>
      </c>
      <c r="J11" s="25">
        <f t="shared" si="0"/>
        <v>-6290.2857142857147</v>
      </c>
      <c r="K11" s="26" t="str">
        <f t="shared" si="1"/>
        <v>KÜÇÜK</v>
      </c>
    </row>
    <row r="12" spans="1:11" ht="36" x14ac:dyDescent="0.2">
      <c r="A12" s="20" t="s">
        <v>125</v>
      </c>
      <c r="B12" s="21" t="s">
        <v>127</v>
      </c>
      <c r="C12" s="45">
        <v>11</v>
      </c>
      <c r="D12" s="23">
        <v>44033</v>
      </c>
      <c r="E12" s="23">
        <v>44036</v>
      </c>
      <c r="F12" s="41" t="s">
        <v>128</v>
      </c>
      <c r="G12" s="41" t="s">
        <v>263</v>
      </c>
      <c r="H12" s="41" t="s">
        <v>274</v>
      </c>
      <c r="I12" s="24" t="s">
        <v>237</v>
      </c>
      <c r="J12" s="25">
        <f t="shared" si="0"/>
        <v>0.42857142857142855</v>
      </c>
      <c r="K12" s="26" t="str">
        <f t="shared" si="1"/>
        <v>KÜÇÜK</v>
      </c>
    </row>
    <row r="13" spans="1:11" ht="24" x14ac:dyDescent="0.2">
      <c r="A13" s="20" t="s">
        <v>129</v>
      </c>
      <c r="B13" s="21" t="s">
        <v>130</v>
      </c>
      <c r="C13" s="45">
        <v>12</v>
      </c>
      <c r="D13" s="23">
        <v>44039</v>
      </c>
      <c r="E13" s="23">
        <v>44071</v>
      </c>
      <c r="F13" s="41" t="s">
        <v>131</v>
      </c>
      <c r="G13" s="41" t="s">
        <v>263</v>
      </c>
      <c r="H13" s="41" t="s">
        <v>274</v>
      </c>
      <c r="I13" s="24" t="s">
        <v>237</v>
      </c>
      <c r="J13" s="25">
        <f t="shared" si="0"/>
        <v>4.5714285714285712</v>
      </c>
      <c r="K13" s="26" t="str">
        <f t="shared" si="1"/>
        <v>KÜÇÜK</v>
      </c>
    </row>
    <row r="14" spans="1:11" ht="24" x14ac:dyDescent="0.2">
      <c r="A14" s="20" t="s">
        <v>132</v>
      </c>
      <c r="B14" s="21" t="s">
        <v>133</v>
      </c>
      <c r="C14" s="45">
        <v>13</v>
      </c>
      <c r="D14" s="23">
        <v>44047</v>
      </c>
      <c r="E14" s="23">
        <v>44060</v>
      </c>
      <c r="F14" s="24" t="s">
        <v>134</v>
      </c>
      <c r="G14" s="24"/>
      <c r="H14" s="24"/>
      <c r="I14" s="24" t="s">
        <v>237</v>
      </c>
      <c r="J14" s="25">
        <f t="shared" si="0"/>
        <v>1.8571428571428572</v>
      </c>
      <c r="K14" s="26" t="str">
        <f t="shared" si="1"/>
        <v>EŞİT</v>
      </c>
    </row>
    <row r="15" spans="1:11" ht="24" x14ac:dyDescent="0.2">
      <c r="A15" s="20" t="s">
        <v>132</v>
      </c>
      <c r="B15" s="21" t="s">
        <v>135</v>
      </c>
      <c r="C15" s="45">
        <v>14</v>
      </c>
      <c r="D15" s="23">
        <v>44047</v>
      </c>
      <c r="E15" s="23">
        <v>44057</v>
      </c>
      <c r="F15" s="43" t="s">
        <v>136</v>
      </c>
      <c r="G15" s="43" t="s">
        <v>254</v>
      </c>
      <c r="H15" s="43" t="s">
        <v>275</v>
      </c>
      <c r="I15" s="24" t="s">
        <v>237</v>
      </c>
      <c r="J15" s="25">
        <f t="shared" si="0"/>
        <v>1.4285714285714286</v>
      </c>
      <c r="K15" s="26" t="str">
        <f t="shared" si="1"/>
        <v>BÜYÜK</v>
      </c>
    </row>
    <row r="16" spans="1:11" ht="24" x14ac:dyDescent="0.2">
      <c r="A16" s="20" t="s">
        <v>137</v>
      </c>
      <c r="B16" s="21" t="s">
        <v>138</v>
      </c>
      <c r="C16" s="45">
        <v>12.01</v>
      </c>
      <c r="D16" s="23">
        <v>44043</v>
      </c>
      <c r="E16" s="23">
        <v>44046</v>
      </c>
      <c r="F16" s="24" t="s">
        <v>255</v>
      </c>
      <c r="G16" s="24"/>
      <c r="H16" s="24" t="s">
        <v>278</v>
      </c>
      <c r="I16" s="24" t="s">
        <v>237</v>
      </c>
      <c r="J16" s="25">
        <f t="shared" si="0"/>
        <v>0.42857142857142855</v>
      </c>
      <c r="K16" s="26" t="str">
        <f t="shared" si="1"/>
        <v>KÜÇÜK</v>
      </c>
    </row>
    <row r="17" spans="1:11" ht="24" x14ac:dyDescent="0.2">
      <c r="A17" s="20" t="s">
        <v>115</v>
      </c>
      <c r="B17" s="21"/>
      <c r="C17" s="45">
        <v>16</v>
      </c>
      <c r="D17" s="23">
        <v>44060</v>
      </c>
      <c r="E17" s="23"/>
      <c r="F17" s="41" t="s">
        <v>140</v>
      </c>
      <c r="G17" s="41" t="s">
        <v>263</v>
      </c>
      <c r="H17" s="41" t="s">
        <v>274</v>
      </c>
      <c r="I17" s="24" t="s">
        <v>237</v>
      </c>
      <c r="J17" s="25">
        <f t="shared" si="0"/>
        <v>-6294.2857142857147</v>
      </c>
      <c r="K17" s="26" t="str">
        <f t="shared" si="1"/>
        <v>KÜÇÜK</v>
      </c>
    </row>
    <row r="18" spans="1:11" ht="24" x14ac:dyDescent="0.2">
      <c r="A18" s="20" t="s">
        <v>115</v>
      </c>
      <c r="B18" s="21" t="s">
        <v>141</v>
      </c>
      <c r="C18" s="45">
        <v>17</v>
      </c>
      <c r="D18" s="23" t="s">
        <v>258</v>
      </c>
      <c r="E18" s="23" t="s">
        <v>258</v>
      </c>
      <c r="F18" s="24" t="s">
        <v>257</v>
      </c>
      <c r="G18" s="24"/>
      <c r="H18" s="24"/>
      <c r="I18" s="24" t="s">
        <v>237</v>
      </c>
      <c r="J18" s="25" t="e">
        <f t="shared" si="0"/>
        <v>#VALUE!</v>
      </c>
      <c r="K18" s="26" t="str">
        <f t="shared" si="1"/>
        <v>BÜYÜK</v>
      </c>
    </row>
    <row r="19" spans="1:11" ht="36" x14ac:dyDescent="0.2">
      <c r="A19" s="20" t="s">
        <v>130</v>
      </c>
      <c r="B19" s="21"/>
      <c r="C19" s="45">
        <v>18</v>
      </c>
      <c r="D19" s="23">
        <v>44071</v>
      </c>
      <c r="E19" s="23"/>
      <c r="F19" s="42" t="s">
        <v>116</v>
      </c>
      <c r="G19" s="42" t="s">
        <v>264</v>
      </c>
      <c r="H19" s="42" t="s">
        <v>277</v>
      </c>
      <c r="I19" s="24" t="s">
        <v>237</v>
      </c>
      <c r="J19" s="25">
        <f t="shared" si="0"/>
        <v>-6295.8571428571431</v>
      </c>
      <c r="K19" s="26" t="str">
        <f t="shared" si="1"/>
        <v>KÜÇÜK</v>
      </c>
    </row>
    <row r="20" spans="1:11" ht="36" x14ac:dyDescent="0.2">
      <c r="A20" s="20" t="s">
        <v>143</v>
      </c>
      <c r="B20" s="21"/>
      <c r="C20" s="45">
        <v>19</v>
      </c>
      <c r="D20" s="23">
        <v>44074</v>
      </c>
      <c r="E20" s="23"/>
      <c r="F20" s="42" t="s">
        <v>265</v>
      </c>
      <c r="G20" s="42" t="s">
        <v>264</v>
      </c>
      <c r="H20" s="42" t="s">
        <v>277</v>
      </c>
      <c r="I20" s="24" t="s">
        <v>237</v>
      </c>
      <c r="J20" s="25">
        <f t="shared" si="0"/>
        <v>-6296.2857142857147</v>
      </c>
      <c r="K20" s="26" t="str">
        <f t="shared" si="1"/>
        <v>EŞİT</v>
      </c>
    </row>
    <row r="21" spans="1:11" ht="48.75" customHeight="1" x14ac:dyDescent="0.2">
      <c r="A21" s="20"/>
      <c r="B21" s="21" t="s">
        <v>145</v>
      </c>
      <c r="C21" s="45">
        <v>20</v>
      </c>
      <c r="D21" s="23">
        <v>44074</v>
      </c>
      <c r="E21" s="23"/>
      <c r="F21" s="24" t="s">
        <v>25</v>
      </c>
      <c r="G21" s="24"/>
      <c r="H21" s="24"/>
      <c r="I21" s="24" t="s">
        <v>237</v>
      </c>
      <c r="J21" s="25">
        <f t="shared" si="0"/>
        <v>-6296.2857142857147</v>
      </c>
      <c r="K21" s="26" t="str">
        <f t="shared" si="1"/>
        <v>BÜYÜK</v>
      </c>
    </row>
    <row r="22" spans="1:11" x14ac:dyDescent="0.2">
      <c r="A22" s="20" t="s">
        <v>146</v>
      </c>
      <c r="B22" s="21"/>
      <c r="C22" s="45">
        <v>18.010000000000002</v>
      </c>
      <c r="D22" s="23">
        <v>44073</v>
      </c>
      <c r="E22" s="23"/>
      <c r="F22" s="24" t="s">
        <v>147</v>
      </c>
      <c r="G22" s="24"/>
      <c r="H22" s="24" t="s">
        <v>278</v>
      </c>
      <c r="I22" s="24" t="s">
        <v>237</v>
      </c>
      <c r="J22" s="25">
        <f t="shared" si="0"/>
        <v>-6296.1428571428569</v>
      </c>
      <c r="K22" s="26" t="str">
        <f t="shared" si="1"/>
        <v>KÜÇÜK</v>
      </c>
    </row>
    <row r="23" spans="1:11" ht="24" x14ac:dyDescent="0.2">
      <c r="A23" s="20" t="s">
        <v>148</v>
      </c>
      <c r="B23" s="21"/>
      <c r="C23" s="45">
        <v>22</v>
      </c>
      <c r="D23" s="23">
        <v>44075</v>
      </c>
      <c r="E23" s="23"/>
      <c r="F23" s="41" t="s">
        <v>149</v>
      </c>
      <c r="G23" s="41" t="s">
        <v>263</v>
      </c>
      <c r="H23" s="41" t="s">
        <v>274</v>
      </c>
      <c r="I23" s="24" t="s">
        <v>237</v>
      </c>
      <c r="J23" s="25">
        <f t="shared" si="0"/>
        <v>-6296.4285714285716</v>
      </c>
      <c r="K23" s="26" t="str">
        <f t="shared" si="1"/>
        <v>KÜÇÜK</v>
      </c>
    </row>
    <row r="24" spans="1:11" ht="24" x14ac:dyDescent="0.2">
      <c r="A24" s="20" t="s">
        <v>150</v>
      </c>
      <c r="B24" s="21"/>
      <c r="C24" s="45">
        <v>23</v>
      </c>
      <c r="D24" s="23">
        <v>44076</v>
      </c>
      <c r="E24" s="23"/>
      <c r="F24" s="41" t="s">
        <v>151</v>
      </c>
      <c r="G24" s="41" t="s">
        <v>263</v>
      </c>
      <c r="H24" s="41" t="s">
        <v>274</v>
      </c>
      <c r="I24" s="24" t="s">
        <v>237</v>
      </c>
      <c r="J24" s="25">
        <f t="shared" si="0"/>
        <v>-6296.5714285714284</v>
      </c>
      <c r="K24" s="26" t="str">
        <f t="shared" si="1"/>
        <v>BÜYÜK</v>
      </c>
    </row>
    <row r="25" spans="1:11" ht="36" x14ac:dyDescent="0.2">
      <c r="A25" s="20" t="s">
        <v>150</v>
      </c>
      <c r="B25" s="21"/>
      <c r="C25" s="45">
        <v>22</v>
      </c>
      <c r="D25" s="23">
        <v>44075</v>
      </c>
      <c r="E25" s="23"/>
      <c r="F25" s="24" t="s">
        <v>256</v>
      </c>
      <c r="G25" s="24"/>
      <c r="H25" s="24"/>
      <c r="I25" s="24" t="s">
        <v>237</v>
      </c>
      <c r="J25" s="25">
        <f t="shared" si="0"/>
        <v>-6296.4285714285716</v>
      </c>
      <c r="K25" s="26" t="str">
        <f t="shared" si="1"/>
        <v>KÜÇÜK</v>
      </c>
    </row>
    <row r="26" spans="1:11" ht="36" x14ac:dyDescent="0.2">
      <c r="A26" s="20" t="s">
        <v>152</v>
      </c>
      <c r="B26" s="21"/>
      <c r="C26" s="45">
        <v>25</v>
      </c>
      <c r="D26" s="23">
        <v>44078</v>
      </c>
      <c r="E26" s="23"/>
      <c r="F26" s="41" t="s">
        <v>153</v>
      </c>
      <c r="G26" s="41" t="s">
        <v>263</v>
      </c>
      <c r="H26" s="41" t="s">
        <v>274</v>
      </c>
      <c r="I26" s="24" t="s">
        <v>237</v>
      </c>
      <c r="J26" s="25">
        <f t="shared" si="0"/>
        <v>-6296.8571428571431</v>
      </c>
      <c r="K26" s="26" t="str">
        <f t="shared" si="1"/>
        <v>BÜYÜK</v>
      </c>
    </row>
    <row r="27" spans="1:11" ht="24" x14ac:dyDescent="0.2">
      <c r="A27" s="20" t="s">
        <v>154</v>
      </c>
      <c r="B27" s="21" t="s">
        <v>155</v>
      </c>
      <c r="C27" s="45">
        <v>26</v>
      </c>
      <c r="D27" s="23">
        <v>44076</v>
      </c>
      <c r="E27" s="23">
        <v>44085</v>
      </c>
      <c r="F27" s="24" t="s">
        <v>156</v>
      </c>
      <c r="G27" s="24"/>
      <c r="H27" s="24"/>
      <c r="I27" s="24" t="s">
        <v>237</v>
      </c>
      <c r="J27" s="25">
        <f t="shared" si="0"/>
        <v>1.2857142857142858</v>
      </c>
      <c r="K27" s="26" t="str">
        <f t="shared" si="1"/>
        <v>KÜÇÜK</v>
      </c>
    </row>
    <row r="28" spans="1:11" ht="60" x14ac:dyDescent="0.2">
      <c r="A28" s="20" t="s">
        <v>157</v>
      </c>
      <c r="B28" s="21"/>
      <c r="C28" s="45">
        <v>27</v>
      </c>
      <c r="D28" s="23">
        <v>44081</v>
      </c>
      <c r="E28" s="30"/>
      <c r="F28" s="42" t="s">
        <v>158</v>
      </c>
      <c r="G28" s="42" t="s">
        <v>264</v>
      </c>
      <c r="H28" s="42" t="s">
        <v>277</v>
      </c>
      <c r="I28" s="24" t="s">
        <v>237</v>
      </c>
      <c r="J28" s="25">
        <f t="shared" si="0"/>
        <v>-6297.2857142857147</v>
      </c>
      <c r="K28" s="26" t="str">
        <f t="shared" si="1"/>
        <v>BÜYÜK</v>
      </c>
    </row>
    <row r="29" spans="1:11" ht="36" x14ac:dyDescent="0.2">
      <c r="A29" s="20" t="s">
        <v>157</v>
      </c>
      <c r="B29" s="21"/>
      <c r="C29" s="45">
        <v>25</v>
      </c>
      <c r="D29" s="23">
        <v>44078</v>
      </c>
      <c r="E29" s="23"/>
      <c r="F29" s="41" t="s">
        <v>159</v>
      </c>
      <c r="G29" s="41" t="s">
        <v>263</v>
      </c>
      <c r="H29" s="41" t="s">
        <v>274</v>
      </c>
      <c r="I29" s="24" t="s">
        <v>237</v>
      </c>
      <c r="J29" s="25">
        <f t="shared" si="0"/>
        <v>-6296.8571428571431</v>
      </c>
      <c r="K29" s="26" t="str">
        <f t="shared" si="1"/>
        <v>KÜÇÜK</v>
      </c>
    </row>
    <row r="30" spans="1:11" ht="36" x14ac:dyDescent="0.2">
      <c r="A30" s="20" t="s">
        <v>160</v>
      </c>
      <c r="B30" s="21" t="s">
        <v>161</v>
      </c>
      <c r="C30" s="45">
        <v>29</v>
      </c>
      <c r="D30" s="23">
        <v>44081</v>
      </c>
      <c r="E30" s="23">
        <v>44085</v>
      </c>
      <c r="F30" s="41" t="s">
        <v>162</v>
      </c>
      <c r="G30" s="41" t="s">
        <v>263</v>
      </c>
      <c r="H30" s="41" t="s">
        <v>274</v>
      </c>
      <c r="I30" s="24" t="s">
        <v>237</v>
      </c>
      <c r="J30" s="25">
        <f t="shared" si="0"/>
        <v>0.5714285714285714</v>
      </c>
      <c r="K30" s="26" t="str">
        <f t="shared" si="1"/>
        <v>KÜÇÜK</v>
      </c>
    </row>
    <row r="31" spans="1:11" ht="36" x14ac:dyDescent="0.2">
      <c r="A31" s="20" t="s">
        <v>161</v>
      </c>
      <c r="B31" s="21"/>
      <c r="C31" s="45">
        <v>30</v>
      </c>
      <c r="D31" s="23">
        <v>44085</v>
      </c>
      <c r="E31" s="23"/>
      <c r="F31" s="42" t="s">
        <v>271</v>
      </c>
      <c r="G31" s="42" t="s">
        <v>264</v>
      </c>
      <c r="H31" s="42" t="s">
        <v>277</v>
      </c>
      <c r="I31" s="24" t="s">
        <v>237</v>
      </c>
      <c r="J31" s="25">
        <f t="shared" si="0"/>
        <v>-6297.8571428571431</v>
      </c>
      <c r="K31" s="26" t="str">
        <f t="shared" si="1"/>
        <v>KÜÇÜK</v>
      </c>
    </row>
    <row r="32" spans="1:11" ht="24" x14ac:dyDescent="0.2">
      <c r="A32" s="20" t="s">
        <v>164</v>
      </c>
      <c r="B32" s="21" t="s">
        <v>155</v>
      </c>
      <c r="C32" s="45">
        <v>31</v>
      </c>
      <c r="D32" s="23">
        <v>44090</v>
      </c>
      <c r="E32" s="23">
        <v>44092</v>
      </c>
      <c r="F32" s="24" t="s">
        <v>165</v>
      </c>
      <c r="G32" s="24"/>
      <c r="H32" s="24"/>
      <c r="I32" s="24" t="s">
        <v>237</v>
      </c>
      <c r="J32" s="25">
        <f t="shared" si="0"/>
        <v>0.2857142857142857</v>
      </c>
      <c r="K32" s="26" t="str">
        <f t="shared" si="1"/>
        <v>EŞİT</v>
      </c>
    </row>
    <row r="33" spans="1:11" ht="36" x14ac:dyDescent="0.2">
      <c r="A33" s="20" t="s">
        <v>164</v>
      </c>
      <c r="B33" s="21" t="s">
        <v>166</v>
      </c>
      <c r="C33" s="45">
        <v>32</v>
      </c>
      <c r="D33" s="23">
        <v>44090</v>
      </c>
      <c r="E33" s="23">
        <v>44139</v>
      </c>
      <c r="F33" s="42" t="s">
        <v>167</v>
      </c>
      <c r="G33" s="42" t="s">
        <v>264</v>
      </c>
      <c r="H33" s="42" t="s">
        <v>277</v>
      </c>
      <c r="I33" s="24" t="s">
        <v>237</v>
      </c>
      <c r="J33" s="25">
        <f t="shared" si="0"/>
        <v>7</v>
      </c>
      <c r="K33" s="26" t="str">
        <f t="shared" si="1"/>
        <v>BÜYÜK</v>
      </c>
    </row>
    <row r="34" spans="1:11" ht="24" x14ac:dyDescent="0.2">
      <c r="A34" s="20"/>
      <c r="B34" s="21"/>
      <c r="C34" s="45">
        <v>30.14</v>
      </c>
      <c r="D34" s="23">
        <v>44088</v>
      </c>
      <c r="E34" s="23">
        <v>44090</v>
      </c>
      <c r="F34" s="24" t="s">
        <v>173</v>
      </c>
      <c r="G34" s="24"/>
      <c r="H34" s="24"/>
      <c r="I34" s="24"/>
      <c r="J34" s="25">
        <f t="shared" ref="J34:J64" si="2">_xlfn.DAYS(E34,D34)/7</f>
        <v>0.2857142857142857</v>
      </c>
      <c r="K34" s="26" t="str">
        <f t="shared" si="1"/>
        <v>KÜÇÜK</v>
      </c>
    </row>
    <row r="35" spans="1:11" ht="24" x14ac:dyDescent="0.2">
      <c r="A35" s="27">
        <v>43731</v>
      </c>
      <c r="B35" s="21" t="s">
        <v>169</v>
      </c>
      <c r="C35" s="45">
        <v>34</v>
      </c>
      <c r="D35" s="23">
        <v>44095</v>
      </c>
      <c r="E35" s="23">
        <v>44190</v>
      </c>
      <c r="F35" s="24" t="s">
        <v>170</v>
      </c>
      <c r="G35" s="24"/>
      <c r="H35" s="24"/>
      <c r="I35" s="24" t="s">
        <v>237</v>
      </c>
      <c r="J35" s="25">
        <f t="shared" si="2"/>
        <v>13.571428571428571</v>
      </c>
      <c r="K35" s="26" t="str">
        <f t="shared" si="1"/>
        <v>EŞİT</v>
      </c>
    </row>
    <row r="36" spans="1:11" ht="24" x14ac:dyDescent="0.2">
      <c r="A36" s="20" t="s">
        <v>168</v>
      </c>
      <c r="B36" s="21" t="s">
        <v>171</v>
      </c>
      <c r="C36" s="45">
        <v>35</v>
      </c>
      <c r="D36" s="23">
        <v>44095</v>
      </c>
      <c r="E36" s="23">
        <v>44204</v>
      </c>
      <c r="F36" s="24" t="s">
        <v>36</v>
      </c>
      <c r="G36" s="24" t="s">
        <v>269</v>
      </c>
      <c r="H36" s="24" t="s">
        <v>276</v>
      </c>
      <c r="I36" s="24" t="s">
        <v>237</v>
      </c>
      <c r="J36" s="25">
        <f t="shared" si="2"/>
        <v>15.571428571428571</v>
      </c>
      <c r="K36" s="26" t="str">
        <f t="shared" si="1"/>
        <v>KÜÇÜK</v>
      </c>
    </row>
    <row r="37" spans="1:11" x14ac:dyDescent="0.2">
      <c r="A37" s="20" t="s">
        <v>172</v>
      </c>
      <c r="B37" s="21" t="s">
        <v>240</v>
      </c>
      <c r="C37" s="45">
        <v>36</v>
      </c>
      <c r="D37" s="23" t="s">
        <v>240</v>
      </c>
      <c r="E37" s="23" t="s">
        <v>240</v>
      </c>
      <c r="F37" s="28" t="s">
        <v>240</v>
      </c>
      <c r="G37" s="28"/>
      <c r="H37" s="28"/>
      <c r="I37" s="24" t="s">
        <v>237</v>
      </c>
      <c r="J37" s="25" t="e">
        <f t="shared" si="2"/>
        <v>#VALUE!</v>
      </c>
      <c r="K37" s="26" t="str">
        <f t="shared" si="1"/>
        <v>BÜYÜK</v>
      </c>
    </row>
    <row r="38" spans="1:11" x14ac:dyDescent="0.2">
      <c r="A38" s="20" t="s">
        <v>174</v>
      </c>
      <c r="B38" s="21" t="s">
        <v>108</v>
      </c>
      <c r="C38" s="45">
        <v>37</v>
      </c>
      <c r="D38" s="23">
        <v>44102</v>
      </c>
      <c r="E38" s="23">
        <v>44104</v>
      </c>
      <c r="F38" s="24" t="s">
        <v>39</v>
      </c>
      <c r="G38" s="24"/>
      <c r="H38" s="24"/>
      <c r="I38" s="24" t="s">
        <v>237</v>
      </c>
      <c r="J38" s="25">
        <f t="shared" si="2"/>
        <v>0.2857142857142857</v>
      </c>
      <c r="K38" s="26" t="str">
        <f t="shared" si="1"/>
        <v>KÜÇÜK</v>
      </c>
    </row>
    <row r="39" spans="1:11" ht="36" x14ac:dyDescent="0.2">
      <c r="A39" s="20"/>
      <c r="B39" s="21" t="s">
        <v>175</v>
      </c>
      <c r="C39" s="45">
        <v>38</v>
      </c>
      <c r="D39" s="23">
        <v>44116</v>
      </c>
      <c r="E39" s="23"/>
      <c r="F39" s="24" t="s">
        <v>41</v>
      </c>
      <c r="G39" s="24"/>
      <c r="H39" s="24"/>
      <c r="I39" s="24" t="s">
        <v>237</v>
      </c>
      <c r="J39" s="25">
        <f t="shared" si="2"/>
        <v>-6302.2857142857147</v>
      </c>
      <c r="K39" s="26" t="str">
        <f t="shared" si="1"/>
        <v>KÜÇÜK</v>
      </c>
    </row>
    <row r="40" spans="1:11" ht="36" x14ac:dyDescent="0.2">
      <c r="A40" s="20" t="s">
        <v>176</v>
      </c>
      <c r="B40" s="21"/>
      <c r="C40" s="45">
        <v>39</v>
      </c>
      <c r="D40" s="23">
        <v>44119</v>
      </c>
      <c r="E40" s="23"/>
      <c r="F40" s="42" t="s">
        <v>51</v>
      </c>
      <c r="G40" s="42" t="s">
        <v>264</v>
      </c>
      <c r="H40" s="42" t="s">
        <v>277</v>
      </c>
      <c r="I40" s="24" t="s">
        <v>237</v>
      </c>
      <c r="J40" s="25">
        <f t="shared" si="2"/>
        <v>-6302.7142857142853</v>
      </c>
      <c r="K40" s="26" t="str">
        <f t="shared" si="1"/>
        <v>KÜÇÜK</v>
      </c>
    </row>
    <row r="41" spans="1:11" ht="24" x14ac:dyDescent="0.2">
      <c r="A41" s="20"/>
      <c r="B41" s="21" t="s">
        <v>177</v>
      </c>
      <c r="C41" s="45">
        <v>40</v>
      </c>
      <c r="D41" s="23">
        <v>44120</v>
      </c>
      <c r="E41" s="29">
        <v>44095</v>
      </c>
      <c r="F41" s="24" t="s">
        <v>43</v>
      </c>
      <c r="G41" s="24"/>
      <c r="H41" s="24"/>
      <c r="I41" s="24" t="s">
        <v>237</v>
      </c>
      <c r="J41" s="25">
        <f t="shared" si="2"/>
        <v>-3.5714285714285716</v>
      </c>
      <c r="K41" s="26" t="str">
        <f t="shared" si="1"/>
        <v>KÜÇÜK</v>
      </c>
    </row>
    <row r="42" spans="1:11" ht="24" x14ac:dyDescent="0.2">
      <c r="A42" s="20" t="s">
        <v>178</v>
      </c>
      <c r="B42" s="21"/>
      <c r="C42" s="45">
        <v>41</v>
      </c>
      <c r="D42" s="23">
        <v>44133</v>
      </c>
      <c r="E42" s="23"/>
      <c r="F42" s="24" t="s">
        <v>241</v>
      </c>
      <c r="G42" s="24"/>
      <c r="H42" s="24" t="s">
        <v>278</v>
      </c>
      <c r="I42" s="24" t="s">
        <v>237</v>
      </c>
      <c r="J42" s="25">
        <f t="shared" si="2"/>
        <v>-6304.7142857142853</v>
      </c>
      <c r="K42" s="26" t="str">
        <f t="shared" si="1"/>
        <v>KÜÇÜK</v>
      </c>
    </row>
    <row r="43" spans="1:11" x14ac:dyDescent="0.2">
      <c r="A43" s="20" t="s">
        <v>180</v>
      </c>
      <c r="B43" s="21"/>
      <c r="C43" s="45">
        <v>42</v>
      </c>
      <c r="D43" s="23">
        <v>44145</v>
      </c>
      <c r="E43" s="23"/>
      <c r="F43" s="24" t="s">
        <v>181</v>
      </c>
      <c r="G43" s="24"/>
      <c r="H43" s="24" t="s">
        <v>279</v>
      </c>
      <c r="I43" s="24" t="s">
        <v>237</v>
      </c>
      <c r="J43" s="25">
        <f t="shared" si="2"/>
        <v>-6306.4285714285716</v>
      </c>
      <c r="K43" s="26" t="str">
        <f t="shared" si="1"/>
        <v>KÜÇÜK</v>
      </c>
    </row>
    <row r="44" spans="1:11" ht="36" x14ac:dyDescent="0.2">
      <c r="A44" s="20" t="s">
        <v>182</v>
      </c>
      <c r="B44" s="21" t="s">
        <v>183</v>
      </c>
      <c r="C44" s="45">
        <v>43</v>
      </c>
      <c r="D44" s="23">
        <v>44151</v>
      </c>
      <c r="E44" s="23">
        <v>44202</v>
      </c>
      <c r="F44" s="44" t="s">
        <v>184</v>
      </c>
      <c r="G44" s="42" t="s">
        <v>264</v>
      </c>
      <c r="H44" s="42" t="s">
        <v>277</v>
      </c>
      <c r="I44" s="24" t="s">
        <v>237</v>
      </c>
      <c r="J44" s="25">
        <f t="shared" si="2"/>
        <v>7.2857142857142856</v>
      </c>
      <c r="K44" s="26" t="str">
        <f t="shared" si="1"/>
        <v>BÜYÜK</v>
      </c>
    </row>
    <row r="45" spans="1:11" ht="24" x14ac:dyDescent="0.2">
      <c r="A45" s="20"/>
      <c r="B45" s="21" t="s">
        <v>185</v>
      </c>
      <c r="C45" s="45">
        <v>44</v>
      </c>
      <c r="D45" s="30"/>
      <c r="E45" s="23">
        <v>44162</v>
      </c>
      <c r="F45" s="24" t="s">
        <v>53</v>
      </c>
      <c r="G45" s="24"/>
      <c r="H45" s="24"/>
      <c r="I45" s="24" t="s">
        <v>237</v>
      </c>
      <c r="J45" s="25">
        <f t="shared" si="2"/>
        <v>6308.8571428571431</v>
      </c>
      <c r="K45" s="26" t="str">
        <f t="shared" si="1"/>
        <v>EŞİT</v>
      </c>
    </row>
    <row r="46" spans="1:11" ht="48" x14ac:dyDescent="0.2">
      <c r="A46" s="20"/>
      <c r="B46" s="21" t="s">
        <v>185</v>
      </c>
      <c r="C46" s="45">
        <v>45</v>
      </c>
      <c r="D46" s="23"/>
      <c r="E46" s="23">
        <v>44162</v>
      </c>
      <c r="F46" s="24" t="s">
        <v>54</v>
      </c>
      <c r="G46" s="24"/>
      <c r="H46" s="24"/>
      <c r="I46" s="24" t="s">
        <v>237</v>
      </c>
      <c r="J46" s="25">
        <f t="shared" si="2"/>
        <v>6308.8571428571431</v>
      </c>
      <c r="K46" s="26" t="str">
        <f t="shared" si="1"/>
        <v>EŞİT</v>
      </c>
    </row>
    <row r="47" spans="1:11" ht="24" x14ac:dyDescent="0.2">
      <c r="A47" s="20"/>
      <c r="B47" s="21" t="s">
        <v>185</v>
      </c>
      <c r="C47" s="45">
        <v>46</v>
      </c>
      <c r="D47" s="23"/>
      <c r="E47" s="23">
        <v>44162</v>
      </c>
      <c r="F47" s="41" t="s">
        <v>186</v>
      </c>
      <c r="G47" s="41" t="s">
        <v>263</v>
      </c>
      <c r="H47" s="41" t="s">
        <v>274</v>
      </c>
      <c r="I47" s="24" t="s">
        <v>237</v>
      </c>
      <c r="J47" s="25">
        <f t="shared" si="2"/>
        <v>6308.8571428571431</v>
      </c>
      <c r="K47" s="26" t="str">
        <f t="shared" si="1"/>
        <v>KÜÇÜK</v>
      </c>
    </row>
    <row r="48" spans="1:11" ht="24" x14ac:dyDescent="0.2">
      <c r="A48" s="20" t="s">
        <v>187</v>
      </c>
      <c r="B48" s="21" t="s">
        <v>169</v>
      </c>
      <c r="C48" s="45">
        <v>47</v>
      </c>
      <c r="D48" s="23">
        <v>44166</v>
      </c>
      <c r="E48" s="23">
        <v>44190</v>
      </c>
      <c r="F48" s="24" t="s">
        <v>188</v>
      </c>
      <c r="G48" s="24"/>
      <c r="H48" s="24"/>
      <c r="I48" s="24" t="s">
        <v>237</v>
      </c>
      <c r="J48" s="25">
        <f t="shared" si="2"/>
        <v>3.4285714285714284</v>
      </c>
      <c r="K48" s="26" t="str">
        <f t="shared" si="1"/>
        <v>BÜYÜK</v>
      </c>
    </row>
    <row r="49" spans="1:11" ht="24" x14ac:dyDescent="0.2">
      <c r="A49" s="20"/>
      <c r="B49" s="21" t="s">
        <v>169</v>
      </c>
      <c r="C49" s="45">
        <v>48</v>
      </c>
      <c r="D49" s="23"/>
      <c r="E49" s="23">
        <v>44190</v>
      </c>
      <c r="F49" s="41" t="s">
        <v>189</v>
      </c>
      <c r="G49" s="41" t="s">
        <v>263</v>
      </c>
      <c r="H49" s="41" t="s">
        <v>274</v>
      </c>
      <c r="I49" s="24" t="s">
        <v>237</v>
      </c>
      <c r="J49" s="25">
        <f t="shared" si="2"/>
        <v>6312.8571428571431</v>
      </c>
      <c r="K49" s="26" t="str">
        <f t="shared" si="1"/>
        <v>EŞİT</v>
      </c>
    </row>
    <row r="50" spans="1:11" ht="24" x14ac:dyDescent="0.2">
      <c r="A50" s="20"/>
      <c r="B50" s="21" t="s">
        <v>169</v>
      </c>
      <c r="C50" s="45">
        <v>49</v>
      </c>
      <c r="D50" s="23"/>
      <c r="E50" s="23">
        <v>44190</v>
      </c>
      <c r="F50" s="41" t="s">
        <v>75</v>
      </c>
      <c r="G50" s="41" t="s">
        <v>263</v>
      </c>
      <c r="H50" s="41" t="s">
        <v>274</v>
      </c>
      <c r="I50" s="24" t="s">
        <v>237</v>
      </c>
      <c r="J50" s="25">
        <f t="shared" si="2"/>
        <v>6312.8571428571431</v>
      </c>
      <c r="K50" s="26" t="str">
        <f t="shared" si="1"/>
        <v>EŞİT</v>
      </c>
    </row>
    <row r="51" spans="1:11" x14ac:dyDescent="0.2">
      <c r="A51" s="20"/>
      <c r="B51" s="21" t="s">
        <v>169</v>
      </c>
      <c r="C51" s="45">
        <v>50</v>
      </c>
      <c r="D51" s="23"/>
      <c r="E51" s="23">
        <v>44190</v>
      </c>
      <c r="F51" s="24" t="s">
        <v>63</v>
      </c>
      <c r="G51" s="24"/>
      <c r="H51" s="24"/>
      <c r="I51" s="24" t="s">
        <v>237</v>
      </c>
      <c r="J51" s="25">
        <f t="shared" si="2"/>
        <v>6312.8571428571431</v>
      </c>
      <c r="K51" s="26" t="str">
        <f t="shared" si="1"/>
        <v>EŞİT</v>
      </c>
    </row>
    <row r="52" spans="1:11" ht="24" x14ac:dyDescent="0.2">
      <c r="A52" s="20"/>
      <c r="B52" s="21" t="s">
        <v>169</v>
      </c>
      <c r="C52" s="45">
        <v>51</v>
      </c>
      <c r="D52" s="23"/>
      <c r="E52" s="23">
        <v>44190</v>
      </c>
      <c r="F52" s="41" t="s">
        <v>190</v>
      </c>
      <c r="G52" s="41" t="s">
        <v>263</v>
      </c>
      <c r="H52" s="41" t="s">
        <v>274</v>
      </c>
      <c r="I52" s="24" t="s">
        <v>237</v>
      </c>
      <c r="J52" s="25">
        <f t="shared" si="2"/>
        <v>6312.8571428571431</v>
      </c>
      <c r="K52" s="26" t="str">
        <f t="shared" si="1"/>
        <v>KÜÇÜK</v>
      </c>
    </row>
    <row r="53" spans="1:11" x14ac:dyDescent="0.2">
      <c r="A53" s="20" t="s">
        <v>191</v>
      </c>
      <c r="B53" s="21"/>
      <c r="C53" s="45">
        <v>52</v>
      </c>
      <c r="D53" s="23">
        <v>44197</v>
      </c>
      <c r="E53" s="23"/>
      <c r="F53" s="24" t="s">
        <v>192</v>
      </c>
      <c r="G53" s="24"/>
      <c r="H53" s="24"/>
      <c r="I53" s="24" t="s">
        <v>237</v>
      </c>
      <c r="J53" s="25">
        <f t="shared" si="2"/>
        <v>-6313.8571428571431</v>
      </c>
      <c r="K53" s="26" t="str">
        <f t="shared" si="1"/>
        <v>BÜYÜK</v>
      </c>
    </row>
    <row r="54" spans="1:11" x14ac:dyDescent="0.2">
      <c r="A54" s="20" t="s">
        <v>193</v>
      </c>
      <c r="B54" s="21" t="s">
        <v>171</v>
      </c>
      <c r="C54" s="45">
        <v>51.05</v>
      </c>
      <c r="D54" s="23">
        <v>44193</v>
      </c>
      <c r="E54" s="23">
        <v>44205</v>
      </c>
      <c r="F54" s="24" t="s">
        <v>73</v>
      </c>
      <c r="G54" s="24"/>
      <c r="H54" s="24"/>
      <c r="I54" s="24" t="s">
        <v>237</v>
      </c>
      <c r="J54" s="25">
        <f t="shared" si="2"/>
        <v>1.7142857142857142</v>
      </c>
      <c r="K54" s="26" t="str">
        <f t="shared" si="1"/>
        <v>KÜÇÜK</v>
      </c>
    </row>
    <row r="55" spans="1:11" x14ac:dyDescent="0.2">
      <c r="A55" s="20" t="s">
        <v>6</v>
      </c>
      <c r="B55" s="21" t="s">
        <v>9</v>
      </c>
      <c r="C55" s="45">
        <v>54</v>
      </c>
      <c r="D55" s="23">
        <v>44207</v>
      </c>
      <c r="E55" s="23">
        <v>44208</v>
      </c>
      <c r="F55" s="24" t="s">
        <v>83</v>
      </c>
      <c r="G55" s="24"/>
      <c r="H55" s="24"/>
      <c r="I55" s="24" t="s">
        <v>237</v>
      </c>
      <c r="J55" s="25">
        <f t="shared" si="2"/>
        <v>0.14285714285714285</v>
      </c>
      <c r="K55" s="26" t="str">
        <f t="shared" si="1"/>
        <v>BÜYÜK</v>
      </c>
    </row>
    <row r="56" spans="1:11" ht="24" x14ac:dyDescent="0.2">
      <c r="A56" s="20"/>
      <c r="B56" s="21" t="s">
        <v>171</v>
      </c>
      <c r="C56" s="45">
        <v>53</v>
      </c>
      <c r="D56" s="23"/>
      <c r="E56" s="23">
        <v>44204</v>
      </c>
      <c r="F56" s="24" t="s">
        <v>78</v>
      </c>
      <c r="G56" s="24" t="s">
        <v>269</v>
      </c>
      <c r="H56" s="24" t="s">
        <v>276</v>
      </c>
      <c r="I56" s="24" t="s">
        <v>237</v>
      </c>
      <c r="J56" s="25">
        <f t="shared" si="2"/>
        <v>6314.8571428571431</v>
      </c>
      <c r="K56" s="26" t="str">
        <f t="shared" si="1"/>
        <v>EŞİT</v>
      </c>
    </row>
    <row r="57" spans="1:11" ht="36" x14ac:dyDescent="0.2">
      <c r="A57" s="20"/>
      <c r="B57" s="21" t="s">
        <v>9</v>
      </c>
      <c r="C57" s="45">
        <v>56</v>
      </c>
      <c r="D57" s="23"/>
      <c r="E57" s="23">
        <v>44214</v>
      </c>
      <c r="F57" s="24" t="s">
        <v>259</v>
      </c>
      <c r="G57" s="24"/>
      <c r="H57" s="24"/>
      <c r="I57" s="24" t="s">
        <v>237</v>
      </c>
      <c r="J57" s="25">
        <f t="shared" si="2"/>
        <v>6316.2857142857147</v>
      </c>
      <c r="K57" s="26" t="str">
        <f t="shared" si="1"/>
        <v>KÜÇÜK</v>
      </c>
    </row>
    <row r="58" spans="1:11" ht="36" x14ac:dyDescent="0.2">
      <c r="A58" s="20" t="s">
        <v>9</v>
      </c>
      <c r="B58" s="21"/>
      <c r="C58" s="45">
        <v>57</v>
      </c>
      <c r="D58" s="23">
        <v>44214</v>
      </c>
      <c r="E58" s="23"/>
      <c r="F58" s="42" t="s">
        <v>195</v>
      </c>
      <c r="G58" s="42" t="s">
        <v>264</v>
      </c>
      <c r="H58" s="42" t="s">
        <v>277</v>
      </c>
      <c r="I58" s="24" t="s">
        <v>237</v>
      </c>
      <c r="J58" s="25">
        <f t="shared" si="2"/>
        <v>-6316.2857142857147</v>
      </c>
      <c r="K58" s="26" t="str">
        <f t="shared" si="1"/>
        <v>KÜÇÜK</v>
      </c>
    </row>
    <row r="59" spans="1:11" ht="36" x14ac:dyDescent="0.2">
      <c r="A59" s="20">
        <v>43852</v>
      </c>
      <c r="B59" s="21"/>
      <c r="C59" s="45">
        <v>58</v>
      </c>
      <c r="D59" s="23">
        <v>44215</v>
      </c>
      <c r="E59" s="23"/>
      <c r="F59" s="24" t="s">
        <v>260</v>
      </c>
      <c r="G59" s="24"/>
      <c r="H59" s="24"/>
      <c r="I59" s="24" t="s">
        <v>237</v>
      </c>
      <c r="J59" s="25">
        <f t="shared" si="2"/>
        <v>-6316.4285714285716</v>
      </c>
      <c r="K59" s="26" t="str">
        <f t="shared" si="1"/>
        <v>KÜÇÜK</v>
      </c>
    </row>
    <row r="60" spans="1:11" ht="36" x14ac:dyDescent="0.2">
      <c r="A60" s="20" t="s">
        <v>14</v>
      </c>
      <c r="B60" s="21"/>
      <c r="C60" s="45">
        <v>59</v>
      </c>
      <c r="D60" s="23">
        <v>44218</v>
      </c>
      <c r="E60" s="23"/>
      <c r="F60" s="24" t="s">
        <v>198</v>
      </c>
      <c r="G60" s="24"/>
      <c r="H60" s="24"/>
      <c r="I60" s="24" t="s">
        <v>237</v>
      </c>
      <c r="J60" s="25">
        <f t="shared" si="2"/>
        <v>-6316.8571428571431</v>
      </c>
      <c r="K60" s="26" t="str">
        <f t="shared" si="1"/>
        <v>BÜYÜK</v>
      </c>
    </row>
    <row r="61" spans="1:11" x14ac:dyDescent="0.2">
      <c r="A61" s="20" t="s">
        <v>18</v>
      </c>
      <c r="B61" s="21" t="s">
        <v>24</v>
      </c>
      <c r="C61" s="45">
        <v>58.01</v>
      </c>
      <c r="D61" s="31">
        <v>44216</v>
      </c>
      <c r="E61" s="31">
        <v>44222</v>
      </c>
      <c r="F61" s="24" t="s">
        <v>242</v>
      </c>
      <c r="G61" s="32"/>
      <c r="H61" s="32"/>
      <c r="I61" s="24" t="s">
        <v>237</v>
      </c>
      <c r="J61" s="25">
        <f t="shared" si="2"/>
        <v>0.8571428571428571</v>
      </c>
      <c r="K61" s="26" t="str">
        <f t="shared" si="1"/>
        <v>KÜÇÜK</v>
      </c>
    </row>
    <row r="62" spans="1:11" x14ac:dyDescent="0.2">
      <c r="A62" s="20"/>
      <c r="B62" s="21"/>
      <c r="C62" s="45">
        <v>61</v>
      </c>
      <c r="D62" s="31">
        <v>44223</v>
      </c>
      <c r="E62" s="31">
        <v>44224</v>
      </c>
      <c r="F62" s="24" t="s">
        <v>199</v>
      </c>
      <c r="G62" s="32"/>
      <c r="H62" s="32"/>
      <c r="I62" s="24"/>
      <c r="J62" s="25">
        <f t="shared" si="2"/>
        <v>0.14285714285714285</v>
      </c>
      <c r="K62" s="26" t="str">
        <f t="shared" si="1"/>
        <v>KÜÇÜK</v>
      </c>
    </row>
    <row r="63" spans="1:11" ht="24" x14ac:dyDescent="0.2">
      <c r="A63" s="20"/>
      <c r="B63" s="21" t="s">
        <v>200</v>
      </c>
      <c r="C63" s="45">
        <v>62</v>
      </c>
      <c r="D63" s="31">
        <v>44228</v>
      </c>
      <c r="E63" s="31"/>
      <c r="F63" s="24" t="s">
        <v>94</v>
      </c>
      <c r="G63" s="32"/>
      <c r="H63" s="32"/>
      <c r="I63" s="24" t="s">
        <v>237</v>
      </c>
      <c r="J63" s="25">
        <f t="shared" si="2"/>
        <v>-6318.2857142857147</v>
      </c>
      <c r="K63" s="26" t="str">
        <f t="shared" si="1"/>
        <v>BÜYÜK</v>
      </c>
    </row>
    <row r="64" spans="1:11" ht="24" x14ac:dyDescent="0.2">
      <c r="A64" s="20"/>
      <c r="B64" s="21" t="s">
        <v>16</v>
      </c>
      <c r="C64" s="45">
        <v>63</v>
      </c>
      <c r="D64" s="23"/>
      <c r="E64" s="23">
        <v>44218</v>
      </c>
      <c r="F64" s="41" t="s">
        <v>201</v>
      </c>
      <c r="G64" s="41" t="s">
        <v>263</v>
      </c>
      <c r="H64" s="41" t="s">
        <v>274</v>
      </c>
      <c r="I64" s="24" t="s">
        <v>237</v>
      </c>
      <c r="J64" s="25">
        <f t="shared" si="2"/>
        <v>6316.8571428571431</v>
      </c>
      <c r="K64" s="26" t="str">
        <f t="shared" si="1"/>
        <v>KÜÇÜK</v>
      </c>
    </row>
    <row r="65" spans="1:11" x14ac:dyDescent="0.2">
      <c r="A65" s="20"/>
      <c r="B65" s="21"/>
      <c r="C65" s="45">
        <v>58.02</v>
      </c>
      <c r="D65" s="31">
        <v>44216</v>
      </c>
      <c r="E65" s="31">
        <v>44222</v>
      </c>
      <c r="F65" s="24" t="s">
        <v>243</v>
      </c>
      <c r="G65" s="32"/>
      <c r="H65" s="32"/>
      <c r="I65" s="24"/>
      <c r="J65" s="25"/>
      <c r="K65" s="26" t="str">
        <f t="shared" si="1"/>
        <v>KÜÇÜK</v>
      </c>
    </row>
    <row r="66" spans="1:11" ht="36" x14ac:dyDescent="0.2">
      <c r="A66" s="20"/>
      <c r="B66" s="21" t="s">
        <v>22</v>
      </c>
      <c r="C66" s="45">
        <v>65</v>
      </c>
      <c r="D66" s="31">
        <v>44230</v>
      </c>
      <c r="E66" s="31"/>
      <c r="F66" s="24" t="s">
        <v>202</v>
      </c>
      <c r="G66" s="32"/>
      <c r="H66" s="32"/>
      <c r="I66" s="24" t="s">
        <v>237</v>
      </c>
      <c r="J66" s="25">
        <f>_xlfn.DAYS(E66,D66)</f>
        <v>-44230</v>
      </c>
      <c r="K66" s="26" t="str">
        <f t="shared" si="1"/>
        <v>BÜYÜK</v>
      </c>
    </row>
    <row r="67" spans="1:11" ht="24" x14ac:dyDescent="0.2">
      <c r="A67" s="20">
        <v>43866</v>
      </c>
      <c r="B67" s="21"/>
      <c r="C67" s="45">
        <v>66</v>
      </c>
      <c r="D67" s="23">
        <v>44229</v>
      </c>
      <c r="E67" s="23"/>
      <c r="F67" s="24" t="s">
        <v>203</v>
      </c>
      <c r="G67" s="24"/>
      <c r="H67" s="24"/>
      <c r="I67" s="24" t="s">
        <v>237</v>
      </c>
      <c r="J67" s="25">
        <f>_xlfn.DAYS(D59,D67)</f>
        <v>-14</v>
      </c>
      <c r="K67" s="26" t="str">
        <f t="shared" ref="K67:K130" si="3">IF(D67&gt;D68,"BÜYÜK",IF(D67=D68,"EŞİT",IF(D67&lt;D68,"KÜÇÜK")))</f>
        <v>KÜÇÜK</v>
      </c>
    </row>
    <row r="68" spans="1:11" ht="30.75" customHeight="1" x14ac:dyDescent="0.2">
      <c r="A68" s="20">
        <v>44215</v>
      </c>
      <c r="B68" s="21" t="s">
        <v>3</v>
      </c>
      <c r="C68" s="45">
        <v>51.01</v>
      </c>
      <c r="D68" s="23">
        <v>44557</v>
      </c>
      <c r="E68" s="23">
        <v>44218</v>
      </c>
      <c r="F68" s="24" t="s">
        <v>267</v>
      </c>
      <c r="G68" s="24"/>
      <c r="H68" s="24"/>
      <c r="I68" s="24" t="s">
        <v>238</v>
      </c>
      <c r="J68" s="25">
        <f t="shared" ref="J68:J83" si="4">_xlfn.DAYS(E68,D68)</f>
        <v>-339</v>
      </c>
      <c r="K68" s="26" t="str">
        <f t="shared" si="3"/>
        <v>BÜYÜK</v>
      </c>
    </row>
    <row r="69" spans="1:11" ht="30.75" customHeight="1" x14ac:dyDescent="0.2">
      <c r="A69" s="20">
        <v>44215</v>
      </c>
      <c r="B69" s="21" t="s">
        <v>3</v>
      </c>
      <c r="C69" s="45">
        <v>72</v>
      </c>
      <c r="D69" s="23">
        <v>44215</v>
      </c>
      <c r="E69" s="23">
        <v>44218</v>
      </c>
      <c r="F69" s="24" t="s">
        <v>266</v>
      </c>
      <c r="G69" s="24"/>
      <c r="H69" s="24"/>
      <c r="I69" s="24" t="s">
        <v>238</v>
      </c>
      <c r="J69" s="25">
        <f t="shared" si="4"/>
        <v>3</v>
      </c>
      <c r="K69" s="26" t="str">
        <f t="shared" si="3"/>
        <v>BÜYÜK</v>
      </c>
    </row>
    <row r="70" spans="1:11" ht="24" x14ac:dyDescent="0.2">
      <c r="A70" s="20" t="s">
        <v>5</v>
      </c>
      <c r="B70" s="21" t="s">
        <v>6</v>
      </c>
      <c r="C70" s="45">
        <v>69</v>
      </c>
      <c r="D70" s="23">
        <v>44200</v>
      </c>
      <c r="E70" s="23">
        <v>44211</v>
      </c>
      <c r="F70" s="43" t="s">
        <v>7</v>
      </c>
      <c r="G70" s="43" t="s">
        <v>254</v>
      </c>
      <c r="H70" s="43" t="s">
        <v>275</v>
      </c>
      <c r="I70" s="24" t="s">
        <v>238</v>
      </c>
      <c r="J70" s="25">
        <f t="shared" si="4"/>
        <v>11</v>
      </c>
      <c r="K70" s="26" t="str">
        <f t="shared" si="3"/>
        <v>BÜYÜK</v>
      </c>
    </row>
    <row r="71" spans="1:11" ht="36" x14ac:dyDescent="0.2">
      <c r="A71" s="20"/>
      <c r="B71" s="21" t="s">
        <v>6</v>
      </c>
      <c r="C71" s="45">
        <v>70</v>
      </c>
      <c r="D71" s="23"/>
      <c r="E71" s="23">
        <v>44209</v>
      </c>
      <c r="F71" s="41" t="s">
        <v>8</v>
      </c>
      <c r="G71" s="41" t="s">
        <v>263</v>
      </c>
      <c r="H71" s="41" t="s">
        <v>274</v>
      </c>
      <c r="I71" s="24" t="s">
        <v>238</v>
      </c>
      <c r="J71" s="25">
        <f t="shared" si="4"/>
        <v>44209</v>
      </c>
      <c r="K71" s="26" t="str">
        <f t="shared" si="3"/>
        <v>KÜÇÜK</v>
      </c>
    </row>
    <row r="72" spans="1:11" ht="24" x14ac:dyDescent="0.2">
      <c r="A72" s="20" t="s">
        <v>9</v>
      </c>
      <c r="B72" s="21"/>
      <c r="C72" s="45">
        <v>71</v>
      </c>
      <c r="D72" s="23">
        <v>44214</v>
      </c>
      <c r="E72" s="23"/>
      <c r="F72" s="41" t="s">
        <v>10</v>
      </c>
      <c r="G72" s="41" t="s">
        <v>263</v>
      </c>
      <c r="H72" s="41" t="s">
        <v>274</v>
      </c>
      <c r="I72" s="24" t="s">
        <v>238</v>
      </c>
      <c r="J72" s="25">
        <f t="shared" si="4"/>
        <v>-44214</v>
      </c>
      <c r="K72" s="26" t="str">
        <f t="shared" si="3"/>
        <v>KÜÇÜK</v>
      </c>
    </row>
    <row r="73" spans="1:11" ht="24" x14ac:dyDescent="0.2">
      <c r="A73" s="20" t="s">
        <v>11</v>
      </c>
      <c r="B73" s="21"/>
      <c r="C73" s="45">
        <v>72</v>
      </c>
      <c r="D73" s="23">
        <v>44215</v>
      </c>
      <c r="E73" s="23"/>
      <c r="F73" s="41" t="s">
        <v>12</v>
      </c>
      <c r="G73" s="41" t="s">
        <v>263</v>
      </c>
      <c r="H73" s="41" t="s">
        <v>274</v>
      </c>
      <c r="I73" s="24" t="s">
        <v>238</v>
      </c>
      <c r="J73" s="25">
        <f t="shared" si="4"/>
        <v>-44215</v>
      </c>
      <c r="K73" s="26" t="str">
        <f t="shared" si="3"/>
        <v>BÜYÜK</v>
      </c>
    </row>
    <row r="74" spans="1:11" ht="36" x14ac:dyDescent="0.2">
      <c r="A74" s="20" t="s">
        <v>9</v>
      </c>
      <c r="B74" s="21"/>
      <c r="C74" s="45">
        <v>70.010000000000005</v>
      </c>
      <c r="D74" s="23">
        <v>44211</v>
      </c>
      <c r="E74" s="23"/>
      <c r="F74" s="42" t="s">
        <v>13</v>
      </c>
      <c r="G74" s="42" t="s">
        <v>264</v>
      </c>
      <c r="H74" s="42" t="s">
        <v>277</v>
      </c>
      <c r="I74" s="24" t="s">
        <v>238</v>
      </c>
      <c r="J74" s="25">
        <f t="shared" si="4"/>
        <v>-44211</v>
      </c>
      <c r="K74" s="26" t="str">
        <f t="shared" si="3"/>
        <v>KÜÇÜK</v>
      </c>
    </row>
    <row r="75" spans="1:11" ht="36" x14ac:dyDescent="0.2">
      <c r="A75" s="20" t="s">
        <v>14</v>
      </c>
      <c r="B75" s="21"/>
      <c r="C75" s="45">
        <v>72</v>
      </c>
      <c r="D75" s="23">
        <v>44215</v>
      </c>
      <c r="E75" s="23"/>
      <c r="F75" s="42" t="s">
        <v>268</v>
      </c>
      <c r="G75" s="42" t="s">
        <v>264</v>
      </c>
      <c r="H75" s="42" t="s">
        <v>277</v>
      </c>
      <c r="I75" s="24" t="s">
        <v>238</v>
      </c>
      <c r="J75" s="25">
        <f t="shared" si="4"/>
        <v>-44215</v>
      </c>
      <c r="K75" s="26" t="str">
        <f t="shared" si="3"/>
        <v>KÜÇÜK</v>
      </c>
    </row>
    <row r="76" spans="1:11" ht="24" x14ac:dyDescent="0.2">
      <c r="A76" s="20" t="s">
        <v>16</v>
      </c>
      <c r="B76" s="21"/>
      <c r="C76" s="45">
        <v>75</v>
      </c>
      <c r="D76" s="23">
        <v>44216</v>
      </c>
      <c r="E76" s="23"/>
      <c r="F76" s="41" t="s">
        <v>17</v>
      </c>
      <c r="G76" s="41" t="s">
        <v>263</v>
      </c>
      <c r="H76" s="41" t="s">
        <v>274</v>
      </c>
      <c r="I76" s="24" t="s">
        <v>238</v>
      </c>
      <c r="J76" s="25">
        <f t="shared" si="4"/>
        <v>-44216</v>
      </c>
      <c r="K76" s="26" t="str">
        <f t="shared" si="3"/>
        <v>KÜÇÜK</v>
      </c>
    </row>
    <row r="77" spans="1:11" ht="36" x14ac:dyDescent="0.2">
      <c r="A77" s="20"/>
      <c r="B77" s="21" t="s">
        <v>18</v>
      </c>
      <c r="C77" s="45">
        <v>76</v>
      </c>
      <c r="D77" s="23">
        <v>44218</v>
      </c>
      <c r="E77" s="23"/>
      <c r="F77" s="41" t="s">
        <v>19</v>
      </c>
      <c r="G77" s="41" t="s">
        <v>263</v>
      </c>
      <c r="H77" s="41" t="s">
        <v>274</v>
      </c>
      <c r="I77" s="24" t="s">
        <v>238</v>
      </c>
      <c r="J77" s="25">
        <f t="shared" si="4"/>
        <v>-44218</v>
      </c>
      <c r="K77" s="26" t="str">
        <f t="shared" si="3"/>
        <v>KÜÇÜK</v>
      </c>
    </row>
    <row r="78" spans="1:11" ht="36" x14ac:dyDescent="0.2">
      <c r="A78" s="20" t="s">
        <v>18</v>
      </c>
      <c r="B78" s="21"/>
      <c r="C78" s="45">
        <v>77</v>
      </c>
      <c r="D78" s="23">
        <v>44221</v>
      </c>
      <c r="E78" s="23"/>
      <c r="F78" s="42" t="s">
        <v>20</v>
      </c>
      <c r="G78" s="42" t="s">
        <v>264</v>
      </c>
      <c r="H78" s="42" t="s">
        <v>277</v>
      </c>
      <c r="I78" s="24" t="s">
        <v>238</v>
      </c>
      <c r="J78" s="25">
        <f t="shared" si="4"/>
        <v>-44221</v>
      </c>
      <c r="K78" s="26" t="str">
        <f t="shared" si="3"/>
        <v>EŞİT</v>
      </c>
    </row>
    <row r="79" spans="1:11" ht="24" x14ac:dyDescent="0.2">
      <c r="A79" s="20" t="s">
        <v>21</v>
      </c>
      <c r="B79" s="21" t="s">
        <v>22</v>
      </c>
      <c r="C79" s="45">
        <v>78</v>
      </c>
      <c r="D79" s="23">
        <v>44221</v>
      </c>
      <c r="E79" s="23">
        <v>44225</v>
      </c>
      <c r="F79" s="41" t="s">
        <v>23</v>
      </c>
      <c r="G79" s="41" t="s">
        <v>263</v>
      </c>
      <c r="H79" s="41" t="s">
        <v>274</v>
      </c>
      <c r="I79" s="24" t="s">
        <v>238</v>
      </c>
      <c r="J79" s="25">
        <f t="shared" si="4"/>
        <v>4</v>
      </c>
      <c r="K79" s="26" t="str">
        <f t="shared" si="3"/>
        <v>BÜYÜK</v>
      </c>
    </row>
    <row r="80" spans="1:11" ht="48" x14ac:dyDescent="0.2">
      <c r="A80" s="20" t="s">
        <v>24</v>
      </c>
      <c r="B80" s="21"/>
      <c r="C80" s="45">
        <v>79</v>
      </c>
      <c r="D80" s="23"/>
      <c r="E80" s="23">
        <v>44224</v>
      </c>
      <c r="F80" s="24" t="s">
        <v>25</v>
      </c>
      <c r="G80" s="24"/>
      <c r="H80" s="24"/>
      <c r="I80" s="24" t="s">
        <v>238</v>
      </c>
      <c r="J80" s="25">
        <f t="shared" si="4"/>
        <v>44224</v>
      </c>
      <c r="K80" s="26" t="str">
        <f t="shared" si="3"/>
        <v>EŞİT</v>
      </c>
    </row>
    <row r="81" spans="1:11" ht="36" x14ac:dyDescent="0.2">
      <c r="A81" s="20" t="s">
        <v>22</v>
      </c>
      <c r="B81" s="21"/>
      <c r="C81" s="45">
        <v>80</v>
      </c>
      <c r="D81" s="23"/>
      <c r="E81" s="23">
        <v>44225</v>
      </c>
      <c r="F81" s="24" t="s">
        <v>256</v>
      </c>
      <c r="G81" s="24"/>
      <c r="H81" s="24"/>
      <c r="I81" s="24" t="s">
        <v>238</v>
      </c>
      <c r="J81" s="25">
        <f t="shared" si="4"/>
        <v>44225</v>
      </c>
      <c r="K81" s="26" t="str">
        <f t="shared" si="3"/>
        <v>KÜÇÜK</v>
      </c>
    </row>
    <row r="82" spans="1:11" ht="24" x14ac:dyDescent="0.2">
      <c r="A82" s="20" t="s">
        <v>27</v>
      </c>
      <c r="B82" s="21" t="s">
        <v>28</v>
      </c>
      <c r="C82" s="45">
        <v>81</v>
      </c>
      <c r="D82" s="23">
        <v>44228</v>
      </c>
      <c r="E82" s="23">
        <v>44232</v>
      </c>
      <c r="F82" s="24" t="s">
        <v>29</v>
      </c>
      <c r="G82" s="24"/>
      <c r="H82" s="24"/>
      <c r="I82" s="24" t="s">
        <v>238</v>
      </c>
      <c r="J82" s="25">
        <f t="shared" si="4"/>
        <v>4</v>
      </c>
      <c r="K82" s="26" t="str">
        <f t="shared" si="3"/>
        <v>KÜÇÜK</v>
      </c>
    </row>
    <row r="83" spans="1:11" x14ac:dyDescent="0.2">
      <c r="A83" s="20" t="s">
        <v>30</v>
      </c>
      <c r="B83" s="21" t="s">
        <v>28</v>
      </c>
      <c r="C83" s="45">
        <v>82</v>
      </c>
      <c r="D83" s="23">
        <v>44230</v>
      </c>
      <c r="E83" s="23">
        <v>44232</v>
      </c>
      <c r="F83" s="24" t="s">
        <v>31</v>
      </c>
      <c r="G83" s="24"/>
      <c r="H83" s="24"/>
      <c r="I83" s="24" t="s">
        <v>238</v>
      </c>
      <c r="J83" s="25">
        <f t="shared" si="4"/>
        <v>2</v>
      </c>
      <c r="K83" s="26" t="str">
        <f t="shared" si="3"/>
        <v>KÜÇÜK</v>
      </c>
    </row>
    <row r="84" spans="1:11" ht="24" x14ac:dyDescent="0.2">
      <c r="A84" s="20" t="s">
        <v>32</v>
      </c>
      <c r="B84" s="21" t="s">
        <v>33</v>
      </c>
      <c r="C84" s="45">
        <v>83</v>
      </c>
      <c r="D84" s="23">
        <v>44235</v>
      </c>
      <c r="E84" s="23">
        <v>44327</v>
      </c>
      <c r="F84" s="24" t="s">
        <v>34</v>
      </c>
      <c r="G84" s="24"/>
      <c r="H84" s="24"/>
      <c r="I84" s="24" t="s">
        <v>238</v>
      </c>
      <c r="J84" s="25">
        <f>_xlfn.DAYS(E84,D84)/7</f>
        <v>13.142857142857142</v>
      </c>
      <c r="K84" s="26" t="str">
        <f t="shared" si="3"/>
        <v>EŞİT</v>
      </c>
    </row>
    <row r="85" spans="1:11" ht="24" x14ac:dyDescent="0.2">
      <c r="A85" s="20" t="s">
        <v>32</v>
      </c>
      <c r="B85" s="21" t="s">
        <v>35</v>
      </c>
      <c r="C85" s="45">
        <v>84</v>
      </c>
      <c r="D85" s="23">
        <v>44235</v>
      </c>
      <c r="E85" s="23">
        <v>44344</v>
      </c>
      <c r="F85" s="24" t="s">
        <v>36</v>
      </c>
      <c r="G85" s="24" t="s">
        <v>269</v>
      </c>
      <c r="H85" s="24" t="s">
        <v>276</v>
      </c>
      <c r="I85" s="24" t="s">
        <v>238</v>
      </c>
      <c r="J85" s="25">
        <f>_xlfn.DAYS(E85,D85)/7</f>
        <v>15.571428571428571</v>
      </c>
      <c r="K85" s="26" t="str">
        <f t="shared" si="3"/>
        <v>KÜÇÜK</v>
      </c>
    </row>
    <row r="86" spans="1:11" x14ac:dyDescent="0.2">
      <c r="A86" s="20" t="s">
        <v>37</v>
      </c>
      <c r="B86" s="21" t="s">
        <v>38</v>
      </c>
      <c r="C86" s="45">
        <v>85</v>
      </c>
      <c r="D86" s="23">
        <v>44237</v>
      </c>
      <c r="E86" s="23">
        <v>44239</v>
      </c>
      <c r="F86" s="24" t="s">
        <v>39</v>
      </c>
      <c r="G86" s="24"/>
      <c r="H86" s="24"/>
      <c r="I86" s="24" t="s">
        <v>238</v>
      </c>
      <c r="J86" s="25">
        <f>_xlfn.DAYS(E86,D86)</f>
        <v>2</v>
      </c>
      <c r="K86" s="26" t="str">
        <f t="shared" si="3"/>
        <v>BÜYÜK</v>
      </c>
    </row>
    <row r="87" spans="1:11" ht="36" x14ac:dyDescent="0.2">
      <c r="A87" s="20" t="s">
        <v>40</v>
      </c>
      <c r="B87" s="21"/>
      <c r="C87" s="45">
        <v>86</v>
      </c>
      <c r="D87" s="23">
        <v>44235</v>
      </c>
      <c r="E87" s="23"/>
      <c r="F87" s="24" t="s">
        <v>41</v>
      </c>
      <c r="G87" s="24"/>
      <c r="H87" s="24"/>
      <c r="I87" s="24" t="s">
        <v>238</v>
      </c>
      <c r="J87" s="25">
        <f>_xlfn.DAYS(E87,D87)</f>
        <v>-44235</v>
      </c>
      <c r="K87" s="26" t="str">
        <f t="shared" si="3"/>
        <v>BÜYÜK</v>
      </c>
    </row>
    <row r="88" spans="1:11" ht="24" x14ac:dyDescent="0.2">
      <c r="A88" s="20"/>
      <c r="B88" s="21" t="s">
        <v>42</v>
      </c>
      <c r="C88" s="45">
        <v>87</v>
      </c>
      <c r="D88" s="30"/>
      <c r="E88" s="23">
        <v>44260</v>
      </c>
      <c r="F88" s="24" t="s">
        <v>43</v>
      </c>
      <c r="G88" s="24"/>
      <c r="H88" s="24"/>
      <c r="I88" s="24" t="s">
        <v>238</v>
      </c>
      <c r="J88" s="25">
        <f>_xlfn.DAYS(D84,E88)</f>
        <v>-25</v>
      </c>
      <c r="K88" s="26" t="str">
        <f t="shared" si="3"/>
        <v>KÜÇÜK</v>
      </c>
    </row>
    <row r="89" spans="1:11" ht="36" x14ac:dyDescent="0.2">
      <c r="A89" s="20"/>
      <c r="B89" s="21" t="s">
        <v>44</v>
      </c>
      <c r="C89" s="45">
        <v>88</v>
      </c>
      <c r="D89" s="23">
        <v>44272</v>
      </c>
      <c r="E89" s="23"/>
      <c r="F89" s="42" t="s">
        <v>45</v>
      </c>
      <c r="G89" s="42" t="s">
        <v>264</v>
      </c>
      <c r="H89" s="42" t="s">
        <v>277</v>
      </c>
      <c r="I89" s="24" t="s">
        <v>238</v>
      </c>
      <c r="J89" s="25">
        <f>_xlfn.DAYS(E89,D89)</f>
        <v>-44272</v>
      </c>
      <c r="K89" s="26" t="str">
        <f t="shared" si="3"/>
        <v>KÜÇÜK</v>
      </c>
    </row>
    <row r="90" spans="1:11" ht="36" x14ac:dyDescent="0.2">
      <c r="A90" s="20" t="s">
        <v>46</v>
      </c>
      <c r="B90" s="21"/>
      <c r="C90" s="45">
        <v>89</v>
      </c>
      <c r="D90" s="23">
        <v>44277</v>
      </c>
      <c r="E90" s="23"/>
      <c r="F90" s="42" t="s">
        <v>47</v>
      </c>
      <c r="G90" s="42" t="s">
        <v>264</v>
      </c>
      <c r="H90" s="42" t="s">
        <v>277</v>
      </c>
      <c r="I90" s="24" t="s">
        <v>238</v>
      </c>
      <c r="J90" s="25">
        <f>_xlfn.DAYS(E90,D90)</f>
        <v>-44277</v>
      </c>
      <c r="K90" s="26" t="str">
        <f t="shared" si="3"/>
        <v>KÜÇÜK</v>
      </c>
    </row>
    <row r="91" spans="1:11" ht="24" x14ac:dyDescent="0.2">
      <c r="A91" s="20" t="s">
        <v>48</v>
      </c>
      <c r="B91" s="21"/>
      <c r="C91" s="45">
        <v>90</v>
      </c>
      <c r="D91" s="23">
        <v>44295</v>
      </c>
      <c r="E91" s="30"/>
      <c r="F91" s="24" t="s">
        <v>49</v>
      </c>
      <c r="G91" s="24"/>
      <c r="H91" s="24"/>
      <c r="I91" s="24" t="s">
        <v>238</v>
      </c>
      <c r="J91" s="25" t="e">
        <f>_xlfn.DAYS(D91,#REF!)</f>
        <v>#REF!</v>
      </c>
      <c r="K91" s="26" t="str">
        <f t="shared" si="3"/>
        <v>KÜÇÜK</v>
      </c>
    </row>
    <row r="92" spans="1:11" ht="36" x14ac:dyDescent="0.2">
      <c r="A92" s="20" t="s">
        <v>50</v>
      </c>
      <c r="B92" s="21"/>
      <c r="C92" s="45">
        <v>91</v>
      </c>
      <c r="D92" s="23">
        <v>44301</v>
      </c>
      <c r="E92" s="23"/>
      <c r="F92" s="42" t="s">
        <v>51</v>
      </c>
      <c r="G92" s="42" t="s">
        <v>264</v>
      </c>
      <c r="H92" s="42" t="s">
        <v>277</v>
      </c>
      <c r="I92" s="24" t="s">
        <v>238</v>
      </c>
      <c r="J92" s="25">
        <f>_xlfn.DAYS(E92,D92)</f>
        <v>-44301</v>
      </c>
      <c r="K92" s="26" t="str">
        <f t="shared" si="3"/>
        <v>BÜYÜK</v>
      </c>
    </row>
    <row r="93" spans="1:11" ht="24" x14ac:dyDescent="0.2">
      <c r="A93" s="20"/>
      <c r="B93" s="21" t="s">
        <v>52</v>
      </c>
      <c r="C93" s="45">
        <v>92</v>
      </c>
      <c r="D93" s="23"/>
      <c r="E93" s="23">
        <v>44302</v>
      </c>
      <c r="F93" s="24" t="s">
        <v>53</v>
      </c>
      <c r="G93" s="24"/>
      <c r="H93" s="24"/>
      <c r="I93" s="24" t="s">
        <v>238</v>
      </c>
      <c r="J93" s="25">
        <f>_xlfn.DAYS(D84,E93)/7</f>
        <v>-9.5714285714285712</v>
      </c>
      <c r="K93" s="26" t="str">
        <f t="shared" si="3"/>
        <v>EŞİT</v>
      </c>
    </row>
    <row r="94" spans="1:11" ht="48" x14ac:dyDescent="0.2">
      <c r="A94" s="20"/>
      <c r="B94" s="21" t="s">
        <v>52</v>
      </c>
      <c r="C94" s="45">
        <v>93</v>
      </c>
      <c r="D94" s="23"/>
      <c r="E94" s="23">
        <v>44302</v>
      </c>
      <c r="F94" s="24" t="s">
        <v>54</v>
      </c>
      <c r="G94" s="24"/>
      <c r="H94" s="24"/>
      <c r="I94" s="24" t="s">
        <v>238</v>
      </c>
      <c r="J94" s="25">
        <f>_xlfn.DAYS(E94,D94)</f>
        <v>44302</v>
      </c>
      <c r="K94" s="26" t="str">
        <f t="shared" si="3"/>
        <v>KÜÇÜK</v>
      </c>
    </row>
    <row r="95" spans="1:11" x14ac:dyDescent="0.2">
      <c r="A95" s="20" t="s">
        <v>55</v>
      </c>
      <c r="B95" s="21"/>
      <c r="C95" s="45">
        <v>94</v>
      </c>
      <c r="D95" s="23">
        <v>44309</v>
      </c>
      <c r="E95" s="30"/>
      <c r="F95" s="24" t="s">
        <v>56</v>
      </c>
      <c r="G95" s="24"/>
      <c r="H95" s="24" t="s">
        <v>278</v>
      </c>
      <c r="I95" s="24" t="s">
        <v>238</v>
      </c>
      <c r="J95" s="25" t="e">
        <f>_xlfn.DAYS(D95,#REF!)</f>
        <v>#REF!</v>
      </c>
      <c r="K95" s="26" t="str">
        <f t="shared" si="3"/>
        <v>BÜYÜK</v>
      </c>
    </row>
    <row r="96" spans="1:11" ht="24" x14ac:dyDescent="0.2">
      <c r="A96" s="20"/>
      <c r="B96" s="21" t="s">
        <v>57</v>
      </c>
      <c r="C96" s="45">
        <v>95</v>
      </c>
      <c r="D96" s="23">
        <v>44308</v>
      </c>
      <c r="E96" s="23"/>
      <c r="F96" s="24" t="s">
        <v>58</v>
      </c>
      <c r="G96" s="24"/>
      <c r="H96" s="24"/>
      <c r="I96" s="24" t="s">
        <v>238</v>
      </c>
      <c r="J96" s="25">
        <f t="shared" ref="J96:J111" si="5">_xlfn.DAYS(E96,D96)</f>
        <v>-44308</v>
      </c>
      <c r="K96" s="26" t="str">
        <f t="shared" si="3"/>
        <v>KÜÇÜK</v>
      </c>
    </row>
    <row r="97" spans="1:11" x14ac:dyDescent="0.2">
      <c r="A97" s="20" t="s">
        <v>59</v>
      </c>
      <c r="B97" s="21"/>
      <c r="C97" s="45">
        <v>96</v>
      </c>
      <c r="D97" s="23">
        <v>44317</v>
      </c>
      <c r="E97" s="23"/>
      <c r="F97" s="24" t="s">
        <v>60</v>
      </c>
      <c r="G97" s="24"/>
      <c r="H97" s="24"/>
      <c r="I97" s="24" t="s">
        <v>238</v>
      </c>
      <c r="J97" s="25">
        <f t="shared" si="5"/>
        <v>-44317</v>
      </c>
      <c r="K97" s="26" t="str">
        <f t="shared" si="3"/>
        <v>KÜÇÜK</v>
      </c>
    </row>
    <row r="98" spans="1:11" ht="24" x14ac:dyDescent="0.2">
      <c r="A98" s="20"/>
      <c r="B98" s="21" t="s">
        <v>61</v>
      </c>
      <c r="C98" s="45">
        <v>97</v>
      </c>
      <c r="D98" s="23">
        <v>44323</v>
      </c>
      <c r="E98" s="23"/>
      <c r="F98" s="24" t="s">
        <v>62</v>
      </c>
      <c r="G98" s="24"/>
      <c r="H98" s="24"/>
      <c r="I98" s="24" t="s">
        <v>238</v>
      </c>
      <c r="J98" s="25">
        <f t="shared" si="5"/>
        <v>-44323</v>
      </c>
      <c r="K98" s="26" t="str">
        <f t="shared" si="3"/>
        <v>BÜYÜK</v>
      </c>
    </row>
    <row r="99" spans="1:11" x14ac:dyDescent="0.2">
      <c r="A99" s="20"/>
      <c r="B99" s="21" t="s">
        <v>33</v>
      </c>
      <c r="C99" s="45">
        <v>98</v>
      </c>
      <c r="D99" s="23"/>
      <c r="E99" s="23">
        <v>44327</v>
      </c>
      <c r="F99" s="24" t="s">
        <v>63</v>
      </c>
      <c r="G99" s="24"/>
      <c r="H99" s="24"/>
      <c r="I99" s="24" t="s">
        <v>238</v>
      </c>
      <c r="J99" s="25">
        <f t="shared" si="5"/>
        <v>44327</v>
      </c>
      <c r="K99" s="26" t="str">
        <f t="shared" si="3"/>
        <v>EŞİT</v>
      </c>
    </row>
    <row r="100" spans="1:11" ht="24" x14ac:dyDescent="0.2">
      <c r="A100" s="20"/>
      <c r="B100" s="21" t="s">
        <v>33</v>
      </c>
      <c r="C100" s="45">
        <v>99</v>
      </c>
      <c r="D100" s="23"/>
      <c r="E100" s="23">
        <v>44327</v>
      </c>
      <c r="F100" s="41" t="s">
        <v>64</v>
      </c>
      <c r="G100" s="41" t="s">
        <v>263</v>
      </c>
      <c r="H100" s="41" t="s">
        <v>274</v>
      </c>
      <c r="I100" s="24" t="s">
        <v>238</v>
      </c>
      <c r="J100" s="25">
        <f t="shared" si="5"/>
        <v>44327</v>
      </c>
      <c r="K100" s="26" t="str">
        <f t="shared" si="3"/>
        <v>EŞİT</v>
      </c>
    </row>
    <row r="101" spans="1:11" ht="24" x14ac:dyDescent="0.2">
      <c r="A101" s="20" t="s">
        <v>33</v>
      </c>
      <c r="B101" s="21"/>
      <c r="C101" s="45">
        <v>100</v>
      </c>
      <c r="D101" s="23"/>
      <c r="E101" s="23">
        <v>44327</v>
      </c>
      <c r="F101" s="24" t="s">
        <v>65</v>
      </c>
      <c r="G101" s="24"/>
      <c r="H101" s="24"/>
      <c r="I101" s="24" t="s">
        <v>238</v>
      </c>
      <c r="J101" s="25">
        <f t="shared" si="5"/>
        <v>44327</v>
      </c>
      <c r="K101" s="26" t="str">
        <f t="shared" si="3"/>
        <v>EŞİT</v>
      </c>
    </row>
    <row r="102" spans="1:11" x14ac:dyDescent="0.2">
      <c r="A102" s="20" t="s">
        <v>66</v>
      </c>
      <c r="B102" s="21"/>
      <c r="C102" s="45">
        <v>103.01</v>
      </c>
      <c r="D102" s="23"/>
      <c r="E102" s="23">
        <v>44335</v>
      </c>
      <c r="F102" s="24" t="s">
        <v>67</v>
      </c>
      <c r="G102" s="24"/>
      <c r="H102" s="24" t="s">
        <v>278</v>
      </c>
      <c r="I102" s="24" t="s">
        <v>238</v>
      </c>
      <c r="J102" s="25">
        <f t="shared" si="5"/>
        <v>44335</v>
      </c>
      <c r="K102" s="26" t="str">
        <f t="shared" si="3"/>
        <v>KÜÇÜK</v>
      </c>
    </row>
    <row r="103" spans="1:11" x14ac:dyDescent="0.2">
      <c r="A103" s="20" t="s">
        <v>68</v>
      </c>
      <c r="B103" s="21" t="s">
        <v>69</v>
      </c>
      <c r="C103" s="45">
        <v>102</v>
      </c>
      <c r="D103" s="23">
        <v>44329</v>
      </c>
      <c r="E103" s="23">
        <v>44331</v>
      </c>
      <c r="F103" s="24" t="s">
        <v>244</v>
      </c>
      <c r="G103" s="24"/>
      <c r="H103" s="24" t="s">
        <v>278</v>
      </c>
      <c r="I103" s="24" t="s">
        <v>238</v>
      </c>
      <c r="J103" s="25">
        <f t="shared" si="5"/>
        <v>2</v>
      </c>
      <c r="K103" s="26" t="str">
        <f t="shared" si="3"/>
        <v>KÜÇÜK</v>
      </c>
    </row>
    <row r="104" spans="1:11" x14ac:dyDescent="0.2">
      <c r="A104" s="20" t="s">
        <v>71</v>
      </c>
      <c r="B104" s="21" t="s">
        <v>72</v>
      </c>
      <c r="C104" s="45">
        <v>103</v>
      </c>
      <c r="D104" s="23">
        <v>44333</v>
      </c>
      <c r="E104" s="23">
        <v>44345</v>
      </c>
      <c r="F104" s="24" t="s">
        <v>73</v>
      </c>
      <c r="G104" s="24"/>
      <c r="H104" s="24"/>
      <c r="I104" s="24" t="s">
        <v>238</v>
      </c>
      <c r="J104" s="25">
        <f t="shared" si="5"/>
        <v>12</v>
      </c>
      <c r="K104" s="26" t="str">
        <f t="shared" si="3"/>
        <v>BÜYÜK</v>
      </c>
    </row>
    <row r="105" spans="1:11" ht="24" x14ac:dyDescent="0.2">
      <c r="A105" s="20"/>
      <c r="B105" s="21" t="s">
        <v>74</v>
      </c>
      <c r="C105" s="45">
        <v>104</v>
      </c>
      <c r="D105" s="23"/>
      <c r="E105" s="23">
        <v>44344</v>
      </c>
      <c r="F105" s="41" t="s">
        <v>75</v>
      </c>
      <c r="G105" s="41" t="s">
        <v>263</v>
      </c>
      <c r="H105" s="41" t="s">
        <v>274</v>
      </c>
      <c r="I105" s="24" t="s">
        <v>238</v>
      </c>
      <c r="J105" s="25">
        <f t="shared" si="5"/>
        <v>44344</v>
      </c>
      <c r="K105" s="26" t="str">
        <f t="shared" si="3"/>
        <v>KÜÇÜK</v>
      </c>
    </row>
    <row r="106" spans="1:11" ht="36" x14ac:dyDescent="0.2">
      <c r="A106" s="20" t="s">
        <v>76</v>
      </c>
      <c r="B106" s="21"/>
      <c r="C106" s="45">
        <v>109</v>
      </c>
      <c r="D106" s="23">
        <v>44351</v>
      </c>
      <c r="E106" s="23"/>
      <c r="F106" s="42" t="s">
        <v>77</v>
      </c>
      <c r="G106" s="42" t="s">
        <v>264</v>
      </c>
      <c r="H106" s="42" t="s">
        <v>277</v>
      </c>
      <c r="I106" s="24" t="s">
        <v>238</v>
      </c>
      <c r="J106" s="25">
        <f t="shared" si="5"/>
        <v>-44351</v>
      </c>
      <c r="K106" s="26" t="str">
        <f t="shared" si="3"/>
        <v>BÜYÜK</v>
      </c>
    </row>
    <row r="107" spans="1:11" ht="24" x14ac:dyDescent="0.2">
      <c r="A107" s="20"/>
      <c r="B107" s="21" t="s">
        <v>76</v>
      </c>
      <c r="C107" s="45">
        <v>104</v>
      </c>
      <c r="D107" s="23"/>
      <c r="E107" s="23">
        <v>44344</v>
      </c>
      <c r="F107" s="24" t="s">
        <v>78</v>
      </c>
      <c r="G107" s="24" t="s">
        <v>269</v>
      </c>
      <c r="H107" s="24" t="s">
        <v>276</v>
      </c>
      <c r="I107" s="24" t="s">
        <v>238</v>
      </c>
      <c r="J107" s="25">
        <f t="shared" si="5"/>
        <v>44344</v>
      </c>
      <c r="K107" s="26" t="str">
        <f t="shared" si="3"/>
        <v>KÜÇÜK</v>
      </c>
    </row>
    <row r="108" spans="1:11" ht="24" x14ac:dyDescent="0.2">
      <c r="A108" s="20" t="s">
        <v>79</v>
      </c>
      <c r="B108" s="21" t="s">
        <v>80</v>
      </c>
      <c r="C108" s="45">
        <v>107</v>
      </c>
      <c r="D108" s="23">
        <v>44347</v>
      </c>
      <c r="E108" s="23">
        <v>44351</v>
      </c>
      <c r="F108" s="24" t="s">
        <v>81</v>
      </c>
      <c r="G108" s="24" t="s">
        <v>269</v>
      </c>
      <c r="H108" s="24" t="s">
        <v>276</v>
      </c>
      <c r="I108" s="24" t="s">
        <v>238</v>
      </c>
      <c r="J108" s="25">
        <f t="shared" si="5"/>
        <v>4</v>
      </c>
      <c r="K108" s="26" t="str">
        <f t="shared" si="3"/>
        <v>EŞİT</v>
      </c>
    </row>
    <row r="109" spans="1:11" x14ac:dyDescent="0.2">
      <c r="A109" s="20" t="s">
        <v>82</v>
      </c>
      <c r="B109" s="21" t="s">
        <v>80</v>
      </c>
      <c r="C109" s="45">
        <v>108</v>
      </c>
      <c r="D109" s="23">
        <v>44347</v>
      </c>
      <c r="E109" s="23">
        <v>44348</v>
      </c>
      <c r="F109" s="24" t="s">
        <v>83</v>
      </c>
      <c r="G109" s="24"/>
      <c r="H109" s="24"/>
      <c r="I109" s="24" t="s">
        <v>238</v>
      </c>
      <c r="J109" s="25">
        <f t="shared" si="5"/>
        <v>1</v>
      </c>
      <c r="K109" s="26" t="str">
        <f t="shared" si="3"/>
        <v>KÜÇÜK</v>
      </c>
    </row>
    <row r="110" spans="1:11" ht="36" x14ac:dyDescent="0.2">
      <c r="A110" s="20"/>
      <c r="B110" s="21" t="s">
        <v>80</v>
      </c>
      <c r="C110" s="45">
        <v>109</v>
      </c>
      <c r="D110" s="23">
        <v>44351</v>
      </c>
      <c r="E110" s="23"/>
      <c r="F110" s="24" t="s">
        <v>261</v>
      </c>
      <c r="G110" s="24"/>
      <c r="H110" s="24"/>
      <c r="I110" s="24" t="s">
        <v>238</v>
      </c>
      <c r="J110" s="25">
        <f t="shared" si="5"/>
        <v>-44351</v>
      </c>
      <c r="K110" s="26" t="str">
        <f t="shared" si="3"/>
        <v>KÜÇÜK</v>
      </c>
    </row>
    <row r="111" spans="1:11" ht="36" x14ac:dyDescent="0.2">
      <c r="A111" s="20" t="s">
        <v>85</v>
      </c>
      <c r="B111" s="21"/>
      <c r="C111" s="45">
        <v>110</v>
      </c>
      <c r="D111" s="23">
        <v>44352</v>
      </c>
      <c r="E111" s="23"/>
      <c r="F111" s="24" t="s">
        <v>262</v>
      </c>
      <c r="G111" s="24"/>
      <c r="H111" s="24"/>
      <c r="I111" s="24" t="s">
        <v>238</v>
      </c>
      <c r="J111" s="25">
        <f t="shared" si="5"/>
        <v>-44352</v>
      </c>
      <c r="K111" s="26" t="str">
        <f t="shared" si="3"/>
        <v>EŞİT</v>
      </c>
    </row>
    <row r="112" spans="1:11" x14ac:dyDescent="0.2">
      <c r="A112" s="20"/>
      <c r="B112" s="21"/>
      <c r="C112" s="45">
        <v>111</v>
      </c>
      <c r="D112" s="23">
        <v>44352</v>
      </c>
      <c r="E112" s="23">
        <v>44354</v>
      </c>
      <c r="F112" s="24" t="s">
        <v>245</v>
      </c>
      <c r="G112" s="24"/>
      <c r="H112" s="24"/>
      <c r="I112" s="24"/>
      <c r="J112" s="25"/>
      <c r="K112" s="26" t="str">
        <f t="shared" si="3"/>
        <v>KÜÇÜK</v>
      </c>
    </row>
    <row r="113" spans="1:11" x14ac:dyDescent="0.2">
      <c r="A113" s="20" t="s">
        <v>87</v>
      </c>
      <c r="B113" s="21" t="s">
        <v>88</v>
      </c>
      <c r="C113" s="45">
        <v>112</v>
      </c>
      <c r="D113" s="23">
        <v>44361</v>
      </c>
      <c r="E113" s="23">
        <v>44362</v>
      </c>
      <c r="F113" s="24" t="s">
        <v>89</v>
      </c>
      <c r="G113" s="24"/>
      <c r="H113" s="24"/>
      <c r="I113" s="24" t="s">
        <v>238</v>
      </c>
      <c r="J113" s="25">
        <f t="shared" ref="J113:J125" si="6">_xlfn.DAYS(E113,D113)</f>
        <v>1</v>
      </c>
      <c r="K113" s="26" t="str">
        <f t="shared" si="3"/>
        <v>BÜYÜK</v>
      </c>
    </row>
    <row r="114" spans="1:11" ht="36" x14ac:dyDescent="0.2">
      <c r="A114" s="20" t="s">
        <v>90</v>
      </c>
      <c r="B114" s="21"/>
      <c r="C114" s="45">
        <v>111.01</v>
      </c>
      <c r="D114" s="23">
        <v>44358</v>
      </c>
      <c r="E114" s="23"/>
      <c r="F114" s="42" t="s">
        <v>91</v>
      </c>
      <c r="G114" s="42" t="s">
        <v>264</v>
      </c>
      <c r="H114" s="42" t="s">
        <v>277</v>
      </c>
      <c r="I114" s="24" t="s">
        <v>238</v>
      </c>
      <c r="J114" s="25">
        <f t="shared" si="6"/>
        <v>-44358</v>
      </c>
      <c r="K114" s="26" t="str">
        <f t="shared" si="3"/>
        <v>KÜÇÜK</v>
      </c>
    </row>
    <row r="115" spans="1:11" ht="36" x14ac:dyDescent="0.2">
      <c r="A115" s="20" t="s">
        <v>90</v>
      </c>
      <c r="B115" s="21"/>
      <c r="C115" s="45">
        <v>114</v>
      </c>
      <c r="D115" s="23">
        <v>44363</v>
      </c>
      <c r="E115" s="23"/>
      <c r="F115" s="24" t="s">
        <v>92</v>
      </c>
      <c r="G115" s="24"/>
      <c r="H115" s="24"/>
      <c r="I115" s="24" t="s">
        <v>238</v>
      </c>
      <c r="J115" s="25">
        <f t="shared" si="6"/>
        <v>-44363</v>
      </c>
      <c r="K115" s="26" t="str">
        <f t="shared" si="3"/>
        <v>EŞİT</v>
      </c>
    </row>
    <row r="116" spans="1:11" ht="24" x14ac:dyDescent="0.2">
      <c r="A116" s="20"/>
      <c r="B116" s="21" t="s">
        <v>93</v>
      </c>
      <c r="C116" s="45">
        <v>115</v>
      </c>
      <c r="D116" s="23">
        <v>44363</v>
      </c>
      <c r="E116" s="23"/>
      <c r="F116" s="24" t="s">
        <v>94</v>
      </c>
      <c r="G116" s="24"/>
      <c r="H116" s="24"/>
      <c r="I116" s="24" t="s">
        <v>238</v>
      </c>
      <c r="J116" s="25">
        <f t="shared" si="6"/>
        <v>-44363</v>
      </c>
      <c r="K116" s="26" t="str">
        <f t="shared" si="3"/>
        <v>EŞİT</v>
      </c>
    </row>
    <row r="117" spans="1:11" ht="36" x14ac:dyDescent="0.2">
      <c r="A117" s="20" t="s">
        <v>95</v>
      </c>
      <c r="B117" s="21"/>
      <c r="C117" s="45">
        <v>116</v>
      </c>
      <c r="D117" s="23">
        <v>44363</v>
      </c>
      <c r="E117" s="23"/>
      <c r="F117" s="42" t="s">
        <v>273</v>
      </c>
      <c r="G117" s="42" t="s">
        <v>264</v>
      </c>
      <c r="H117" s="42" t="s">
        <v>277</v>
      </c>
      <c r="I117" s="24" t="s">
        <v>238</v>
      </c>
      <c r="J117" s="25">
        <f t="shared" si="6"/>
        <v>-44363</v>
      </c>
      <c r="K117" s="26" t="str">
        <f t="shared" si="3"/>
        <v>BÜYÜK</v>
      </c>
    </row>
    <row r="118" spans="1:11" ht="24" x14ac:dyDescent="0.2">
      <c r="A118" s="20"/>
      <c r="B118" s="21" t="s">
        <v>97</v>
      </c>
      <c r="C118" s="45">
        <v>117</v>
      </c>
      <c r="D118" s="23"/>
      <c r="E118" s="23">
        <v>44372</v>
      </c>
      <c r="F118" s="41" t="s">
        <v>98</v>
      </c>
      <c r="G118" s="41" t="s">
        <v>263</v>
      </c>
      <c r="H118" s="41" t="s">
        <v>274</v>
      </c>
      <c r="I118" s="24" t="s">
        <v>238</v>
      </c>
      <c r="J118" s="25">
        <f t="shared" si="6"/>
        <v>44372</v>
      </c>
      <c r="K118" s="26" t="str">
        <f t="shared" si="3"/>
        <v>EŞİT</v>
      </c>
    </row>
    <row r="119" spans="1:11" ht="24" x14ac:dyDescent="0.2">
      <c r="A119" s="20"/>
      <c r="B119" s="21" t="s">
        <v>97</v>
      </c>
      <c r="C119" s="45">
        <v>118</v>
      </c>
      <c r="D119" s="23"/>
      <c r="E119" s="23">
        <v>44372</v>
      </c>
      <c r="F119" s="41" t="s">
        <v>99</v>
      </c>
      <c r="G119" s="41" t="s">
        <v>263</v>
      </c>
      <c r="H119" s="41" t="s">
        <v>274</v>
      </c>
      <c r="I119" s="24" t="s">
        <v>238</v>
      </c>
      <c r="J119" s="25">
        <f t="shared" si="6"/>
        <v>44372</v>
      </c>
      <c r="K119" s="26" t="str">
        <f t="shared" si="3"/>
        <v>EŞİT</v>
      </c>
    </row>
    <row r="120" spans="1:11" ht="24" x14ac:dyDescent="0.2">
      <c r="A120" s="20"/>
      <c r="B120" s="21" t="s">
        <v>97</v>
      </c>
      <c r="C120" s="45">
        <v>119</v>
      </c>
      <c r="D120" s="23"/>
      <c r="E120" s="23">
        <v>44372</v>
      </c>
      <c r="F120" s="41" t="s">
        <v>100</v>
      </c>
      <c r="G120" s="41" t="s">
        <v>263</v>
      </c>
      <c r="H120" s="41" t="s">
        <v>274</v>
      </c>
      <c r="I120" s="24" t="s">
        <v>238</v>
      </c>
      <c r="J120" s="25">
        <f t="shared" si="6"/>
        <v>44372</v>
      </c>
      <c r="K120" s="26" t="str">
        <f t="shared" si="3"/>
        <v>KÜÇÜK</v>
      </c>
    </row>
    <row r="121" spans="1:11" ht="36" x14ac:dyDescent="0.2">
      <c r="A121" s="20"/>
      <c r="B121" s="21" t="s">
        <v>97</v>
      </c>
      <c r="C121" s="45">
        <v>116.02</v>
      </c>
      <c r="D121" s="23">
        <v>44365</v>
      </c>
      <c r="E121" s="23"/>
      <c r="F121" s="24" t="s">
        <v>101</v>
      </c>
      <c r="G121" s="24"/>
      <c r="H121" s="24"/>
      <c r="I121" s="24" t="s">
        <v>238</v>
      </c>
      <c r="J121" s="25">
        <f t="shared" si="6"/>
        <v>-44365</v>
      </c>
      <c r="K121" s="26" t="str">
        <f t="shared" si="3"/>
        <v>KÜÇÜK</v>
      </c>
    </row>
    <row r="122" spans="1:11" x14ac:dyDescent="0.2">
      <c r="A122" s="20" t="s">
        <v>102</v>
      </c>
      <c r="B122" s="21" t="s">
        <v>103</v>
      </c>
      <c r="C122" s="45">
        <v>121</v>
      </c>
      <c r="D122" s="23">
        <v>44373</v>
      </c>
      <c r="E122" s="23">
        <v>44374</v>
      </c>
      <c r="F122" s="24" t="s">
        <v>104</v>
      </c>
      <c r="G122" s="24"/>
      <c r="H122" s="24"/>
      <c r="I122" s="24" t="s">
        <v>238</v>
      </c>
      <c r="J122" s="25">
        <f t="shared" si="6"/>
        <v>1</v>
      </c>
      <c r="K122" s="26" t="str">
        <f t="shared" si="3"/>
        <v>BÜYÜK</v>
      </c>
    </row>
    <row r="123" spans="1:11" ht="24" x14ac:dyDescent="0.2">
      <c r="A123" s="20" t="s">
        <v>102</v>
      </c>
      <c r="B123" s="21"/>
      <c r="C123" s="45">
        <v>116.03</v>
      </c>
      <c r="D123" s="23">
        <v>44366</v>
      </c>
      <c r="E123" s="23"/>
      <c r="F123" s="24" t="s">
        <v>105</v>
      </c>
      <c r="G123" s="24"/>
      <c r="H123" s="24"/>
      <c r="I123" s="24" t="s">
        <v>238</v>
      </c>
      <c r="J123" s="25">
        <f t="shared" si="6"/>
        <v>-44366</v>
      </c>
      <c r="K123" s="26" t="str">
        <f t="shared" si="3"/>
        <v>BÜYÜK</v>
      </c>
    </row>
    <row r="124" spans="1:11" ht="36" x14ac:dyDescent="0.2">
      <c r="A124" s="20" t="s">
        <v>82</v>
      </c>
      <c r="B124" s="21" t="s">
        <v>204</v>
      </c>
      <c r="C124" s="45">
        <v>116.01</v>
      </c>
      <c r="D124" s="23">
        <v>44364</v>
      </c>
      <c r="E124" s="23">
        <v>44372</v>
      </c>
      <c r="F124" s="42" t="s">
        <v>205</v>
      </c>
      <c r="G124" s="42" t="s">
        <v>264</v>
      </c>
      <c r="H124" s="42" t="s">
        <v>277</v>
      </c>
      <c r="I124" s="24" t="s">
        <v>239</v>
      </c>
      <c r="J124" s="25">
        <f t="shared" si="6"/>
        <v>8</v>
      </c>
      <c r="K124" s="26" t="str">
        <f t="shared" si="3"/>
        <v>KÜÇÜK</v>
      </c>
    </row>
    <row r="125" spans="1:11" ht="24" x14ac:dyDescent="0.2">
      <c r="A125" s="20" t="s">
        <v>206</v>
      </c>
      <c r="B125" s="21" t="s">
        <v>207</v>
      </c>
      <c r="C125" s="45">
        <v>166.04</v>
      </c>
      <c r="D125" s="23">
        <v>44370</v>
      </c>
      <c r="E125" s="23">
        <v>44372</v>
      </c>
      <c r="F125" s="24" t="s">
        <v>208</v>
      </c>
      <c r="G125" s="24"/>
      <c r="H125" s="24"/>
      <c r="I125" s="24" t="s">
        <v>239</v>
      </c>
      <c r="J125" s="25">
        <f t="shared" si="6"/>
        <v>2</v>
      </c>
      <c r="K125" s="26" t="str">
        <f t="shared" si="3"/>
        <v>KÜÇÜK</v>
      </c>
    </row>
    <row r="126" spans="1:11" ht="36" x14ac:dyDescent="0.2">
      <c r="A126" s="20" t="s">
        <v>206</v>
      </c>
      <c r="B126" s="21" t="s">
        <v>209</v>
      </c>
      <c r="C126" s="45">
        <v>125</v>
      </c>
      <c r="D126" s="23">
        <v>44375</v>
      </c>
      <c r="E126" s="23">
        <v>44414</v>
      </c>
      <c r="F126" s="42" t="s">
        <v>210</v>
      </c>
      <c r="G126" s="42" t="s">
        <v>264</v>
      </c>
      <c r="H126" s="42" t="s">
        <v>277</v>
      </c>
      <c r="I126" s="24" t="s">
        <v>239</v>
      </c>
      <c r="J126" s="25">
        <f>_xlfn.DAYS(E127,D127)</f>
        <v>32</v>
      </c>
      <c r="K126" s="26" t="str">
        <f t="shared" si="3"/>
        <v>EŞİT</v>
      </c>
    </row>
    <row r="127" spans="1:11" ht="24" x14ac:dyDescent="0.2">
      <c r="A127" s="20" t="s">
        <v>207</v>
      </c>
      <c r="B127" s="21" t="s">
        <v>211</v>
      </c>
      <c r="C127" s="45">
        <v>126</v>
      </c>
      <c r="D127" s="23">
        <v>44375</v>
      </c>
      <c r="E127" s="23">
        <v>44407</v>
      </c>
      <c r="F127" s="24" t="s">
        <v>212</v>
      </c>
      <c r="G127" s="24"/>
      <c r="H127" s="24"/>
      <c r="I127" s="24" t="s">
        <v>239</v>
      </c>
      <c r="J127" s="25" t="e">
        <f>_xlfn.DAYS(#REF!,#REF!)</f>
        <v>#REF!</v>
      </c>
      <c r="K127" s="26" t="str">
        <f t="shared" si="3"/>
        <v>KÜÇÜK</v>
      </c>
    </row>
    <row r="128" spans="1:11" x14ac:dyDescent="0.2">
      <c r="A128" s="20" t="s">
        <v>213</v>
      </c>
      <c r="B128" s="21"/>
      <c r="C128" s="45">
        <v>127</v>
      </c>
      <c r="D128" s="23">
        <v>44392</v>
      </c>
      <c r="E128" s="23"/>
      <c r="F128" s="24" t="s">
        <v>118</v>
      </c>
      <c r="G128" s="24"/>
      <c r="H128" s="24" t="s">
        <v>279</v>
      </c>
      <c r="I128" s="24" t="s">
        <v>239</v>
      </c>
      <c r="J128" s="25">
        <f t="shared" ref="J128:J141" si="7">_xlfn.DAYS(E128,D128)</f>
        <v>-44392</v>
      </c>
      <c r="K128" s="26" t="str">
        <f t="shared" si="3"/>
        <v>KÜÇÜK</v>
      </c>
    </row>
    <row r="129" spans="1:11" ht="24" x14ac:dyDescent="0.2">
      <c r="A129" s="20" t="s">
        <v>214</v>
      </c>
      <c r="B129" s="21" t="s">
        <v>215</v>
      </c>
      <c r="C129" s="45">
        <v>128</v>
      </c>
      <c r="D129" s="23">
        <v>44397</v>
      </c>
      <c r="E129" s="23">
        <v>44400</v>
      </c>
      <c r="F129" s="24" t="s">
        <v>246</v>
      </c>
      <c r="G129" s="24"/>
      <c r="H129" s="24" t="s">
        <v>278</v>
      </c>
      <c r="I129" s="24" t="s">
        <v>239</v>
      </c>
      <c r="J129" s="25">
        <f t="shared" si="7"/>
        <v>3</v>
      </c>
      <c r="K129" s="26" t="str">
        <f t="shared" si="3"/>
        <v>BÜYÜK</v>
      </c>
    </row>
    <row r="130" spans="1:11" ht="36" x14ac:dyDescent="0.2">
      <c r="A130" s="20" t="s">
        <v>209</v>
      </c>
      <c r="B130" s="21"/>
      <c r="C130" s="45">
        <v>133.02000000000001</v>
      </c>
      <c r="D130" s="23"/>
      <c r="E130" s="23">
        <v>44414</v>
      </c>
      <c r="F130" s="42" t="s">
        <v>217</v>
      </c>
      <c r="G130" s="42" t="s">
        <v>264</v>
      </c>
      <c r="H130" s="42" t="s">
        <v>277</v>
      </c>
      <c r="I130" s="24" t="s">
        <v>239</v>
      </c>
      <c r="J130" s="25">
        <f t="shared" si="7"/>
        <v>44414</v>
      </c>
      <c r="K130" s="26" t="str">
        <f t="shared" si="3"/>
        <v>KÜÇÜK</v>
      </c>
    </row>
    <row r="131" spans="1:11" ht="24" x14ac:dyDescent="0.2">
      <c r="A131" s="20" t="s">
        <v>218</v>
      </c>
      <c r="B131" s="21" t="s">
        <v>211</v>
      </c>
      <c r="C131" s="45">
        <v>133.02000000000001</v>
      </c>
      <c r="D131" s="23">
        <v>44417</v>
      </c>
      <c r="E131" s="23">
        <v>44421</v>
      </c>
      <c r="F131" s="24" t="s">
        <v>219</v>
      </c>
      <c r="G131" s="24" t="s">
        <v>269</v>
      </c>
      <c r="H131" s="24" t="s">
        <v>276</v>
      </c>
      <c r="I131" s="24" t="s">
        <v>239</v>
      </c>
      <c r="J131" s="25">
        <f t="shared" si="7"/>
        <v>4</v>
      </c>
      <c r="K131" s="26" t="str">
        <f t="shared" ref="K131:K141" si="8">IF(D131&gt;D132,"BÜYÜK",IF(D131=D132,"EŞİT",IF(D131&lt;D132,"KÜÇÜK")))</f>
        <v>BÜYÜK</v>
      </c>
    </row>
    <row r="132" spans="1:11" ht="24" x14ac:dyDescent="0.2">
      <c r="A132" s="20" t="s">
        <v>211</v>
      </c>
      <c r="B132" s="21"/>
      <c r="C132" s="45">
        <v>131</v>
      </c>
      <c r="D132" s="23">
        <v>44407</v>
      </c>
      <c r="E132" s="23"/>
      <c r="F132" s="24" t="s">
        <v>220</v>
      </c>
      <c r="G132" s="24"/>
      <c r="H132" s="24"/>
      <c r="I132" s="24" t="s">
        <v>239</v>
      </c>
      <c r="J132" s="25">
        <f t="shared" si="7"/>
        <v>-44407</v>
      </c>
      <c r="K132" s="26" t="str">
        <f t="shared" si="8"/>
        <v>KÜÇÜK</v>
      </c>
    </row>
    <row r="133" spans="1:11" ht="24" x14ac:dyDescent="0.2">
      <c r="A133" s="20"/>
      <c r="B133" s="21" t="s">
        <v>221</v>
      </c>
      <c r="C133" s="45">
        <v>132</v>
      </c>
      <c r="D133" s="23">
        <v>44411</v>
      </c>
      <c r="E133" s="23"/>
      <c r="F133" s="24" t="s">
        <v>222</v>
      </c>
      <c r="G133" s="24"/>
      <c r="H133" s="24"/>
      <c r="I133" s="24" t="s">
        <v>239</v>
      </c>
      <c r="J133" s="25">
        <f t="shared" si="7"/>
        <v>-44411</v>
      </c>
      <c r="K133" s="26" t="str">
        <f t="shared" si="8"/>
        <v>KÜÇÜK</v>
      </c>
    </row>
    <row r="134" spans="1:11" ht="24" x14ac:dyDescent="0.2">
      <c r="A134" s="20" t="s">
        <v>223</v>
      </c>
      <c r="B134" s="21"/>
      <c r="C134" s="45">
        <v>133</v>
      </c>
      <c r="D134" s="23">
        <v>44412</v>
      </c>
      <c r="E134" s="23"/>
      <c r="F134" s="24" t="s">
        <v>224</v>
      </c>
      <c r="G134" s="24"/>
      <c r="H134" s="24"/>
      <c r="I134" s="24" t="s">
        <v>239</v>
      </c>
      <c r="J134" s="25">
        <f t="shared" si="7"/>
        <v>-44412</v>
      </c>
      <c r="K134" s="26" t="str">
        <f t="shared" si="8"/>
        <v>BÜYÜK</v>
      </c>
    </row>
    <row r="135" spans="1:11" ht="36" x14ac:dyDescent="0.2">
      <c r="A135" s="20" t="s">
        <v>225</v>
      </c>
      <c r="B135" s="21"/>
      <c r="C135" s="45">
        <v>134</v>
      </c>
      <c r="D135" s="23"/>
      <c r="E135" s="23">
        <v>44426</v>
      </c>
      <c r="F135" s="42" t="s">
        <v>226</v>
      </c>
      <c r="G135" s="42" t="s">
        <v>264</v>
      </c>
      <c r="H135" s="42" t="s">
        <v>277</v>
      </c>
      <c r="I135" s="24" t="s">
        <v>239</v>
      </c>
      <c r="J135" s="25">
        <f t="shared" si="7"/>
        <v>44426</v>
      </c>
      <c r="K135" s="26" t="str">
        <f t="shared" si="8"/>
        <v>KÜÇÜK</v>
      </c>
    </row>
    <row r="136" spans="1:11" x14ac:dyDescent="0.2">
      <c r="A136" s="20"/>
      <c r="B136" s="21"/>
      <c r="C136" s="45">
        <v>133.01</v>
      </c>
      <c r="D136" s="23">
        <v>44413</v>
      </c>
      <c r="E136" s="23">
        <v>44419</v>
      </c>
      <c r="F136" s="24" t="s">
        <v>242</v>
      </c>
      <c r="G136" s="24"/>
      <c r="H136" s="24"/>
      <c r="I136" s="24"/>
      <c r="J136" s="25">
        <f t="shared" si="7"/>
        <v>6</v>
      </c>
      <c r="K136" s="26" t="str">
        <f t="shared" si="8"/>
        <v>KÜÇÜK</v>
      </c>
    </row>
    <row r="137" spans="1:11" x14ac:dyDescent="0.2">
      <c r="A137" s="20" t="s">
        <v>227</v>
      </c>
      <c r="B137" s="21" t="s">
        <v>228</v>
      </c>
      <c r="C137" s="45">
        <v>133.06</v>
      </c>
      <c r="D137" s="23">
        <v>44420</v>
      </c>
      <c r="E137" s="23">
        <v>44421</v>
      </c>
      <c r="F137" s="24" t="s">
        <v>89</v>
      </c>
      <c r="G137" s="24"/>
      <c r="H137" s="24"/>
      <c r="I137" s="24" t="s">
        <v>239</v>
      </c>
      <c r="J137" s="25">
        <f t="shared" si="7"/>
        <v>1</v>
      </c>
      <c r="K137" s="26" t="str">
        <f t="shared" si="8"/>
        <v>BÜYÜK</v>
      </c>
    </row>
    <row r="138" spans="1:11" ht="36" x14ac:dyDescent="0.2">
      <c r="A138" s="20" t="s">
        <v>227</v>
      </c>
      <c r="B138" s="21"/>
      <c r="C138" s="45">
        <v>137</v>
      </c>
      <c r="D138" s="23"/>
      <c r="E138" s="23">
        <v>44431</v>
      </c>
      <c r="F138" s="42" t="s">
        <v>272</v>
      </c>
      <c r="G138" s="42" t="s">
        <v>264</v>
      </c>
      <c r="H138" s="42" t="s">
        <v>277</v>
      </c>
      <c r="I138" s="24" t="s">
        <v>239</v>
      </c>
      <c r="J138" s="25">
        <f t="shared" si="7"/>
        <v>44431</v>
      </c>
      <c r="K138" s="26" t="str">
        <f t="shared" si="8"/>
        <v>KÜÇÜK</v>
      </c>
    </row>
    <row r="139" spans="1:11" ht="24" x14ac:dyDescent="0.2">
      <c r="A139" s="20"/>
      <c r="B139" s="21" t="s">
        <v>230</v>
      </c>
      <c r="C139" s="45">
        <v>133.08000000000001</v>
      </c>
      <c r="D139" s="23">
        <v>44425</v>
      </c>
      <c r="E139" s="23"/>
      <c r="F139" s="24" t="s">
        <v>231</v>
      </c>
      <c r="G139" s="24"/>
      <c r="H139" s="24"/>
      <c r="I139" s="24" t="s">
        <v>239</v>
      </c>
      <c r="J139" s="25">
        <f t="shared" si="7"/>
        <v>-44425</v>
      </c>
      <c r="K139" s="26" t="str">
        <f t="shared" si="8"/>
        <v>KÜÇÜK</v>
      </c>
    </row>
    <row r="140" spans="1:11" x14ac:dyDescent="0.2">
      <c r="A140" s="20" t="s">
        <v>232</v>
      </c>
      <c r="B140" s="21"/>
      <c r="C140" s="45">
        <v>139</v>
      </c>
      <c r="D140" s="23">
        <v>44438</v>
      </c>
      <c r="E140" s="23"/>
      <c r="F140" s="24" t="s">
        <v>147</v>
      </c>
      <c r="G140" s="24"/>
      <c r="H140" s="24" t="s">
        <v>278</v>
      </c>
      <c r="I140" s="24" t="s">
        <v>239</v>
      </c>
      <c r="J140" s="25">
        <f t="shared" si="7"/>
        <v>-44438</v>
      </c>
      <c r="K140" s="26" t="str">
        <f t="shared" si="8"/>
        <v>BÜYÜK</v>
      </c>
    </row>
    <row r="141" spans="1:11" ht="24" x14ac:dyDescent="0.2">
      <c r="A141" s="20" t="s">
        <v>233</v>
      </c>
      <c r="B141" s="21"/>
      <c r="C141" s="45">
        <v>134</v>
      </c>
      <c r="D141" s="23">
        <v>44426</v>
      </c>
      <c r="E141" s="23"/>
      <c r="F141" s="24" t="s">
        <v>234</v>
      </c>
      <c r="G141" s="24"/>
      <c r="H141" s="24"/>
      <c r="I141" s="24" t="s">
        <v>239</v>
      </c>
      <c r="J141" s="25">
        <f t="shared" si="7"/>
        <v>-44426</v>
      </c>
      <c r="K141" s="26" t="str">
        <f t="shared" si="8"/>
        <v>BÜYÜK</v>
      </c>
    </row>
  </sheetData>
  <autoFilter ref="A1:J141" xr:uid="{00000000-0009-0000-0000-000007000000}">
    <sortState xmlns:xlrd2="http://schemas.microsoft.com/office/spreadsheetml/2017/richdata2" ref="A2:J141">
      <sortCondition ref="C1:C141"/>
    </sortState>
  </autoFilter>
  <conditionalFormatting sqref="K1:K1048576">
    <cfRule type="containsText" dxfId="0" priority="1" operator="containsText" text="BÜYÜK">
      <formula>NOT(ISERROR(SEARCH("BÜYÜK",K1)))</formula>
    </cfRule>
  </conditionalFormatting>
  <pageMargins left="0.7" right="0.7" top="0.75" bottom="0.75" header="0.3" footer="0.3"/>
  <pageSetup paperSize="9" orientation="portrait" horizontalDpi="0"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141"/>
  <sheetViews>
    <sheetView topLeftCell="A130" workbookViewId="0">
      <selection activeCell="F130" sqref="F130"/>
    </sheetView>
  </sheetViews>
  <sheetFormatPr defaultColWidth="35.140625" defaultRowHeight="12" x14ac:dyDescent="0.2"/>
  <cols>
    <col min="1" max="1" width="20.85546875" style="33" bestFit="1" customWidth="1"/>
    <col min="2" max="2" width="20.85546875" style="34" bestFit="1" customWidth="1"/>
    <col min="3" max="3" width="6.42578125" style="35" bestFit="1" customWidth="1"/>
    <col min="4" max="4" width="20.85546875" style="36" bestFit="1" customWidth="1"/>
    <col min="5" max="5" width="20.28515625" style="36" bestFit="1" customWidth="1"/>
    <col min="6" max="6" width="34.7109375" style="37" customWidth="1"/>
    <col min="7" max="8" width="22.28515625" style="37" customWidth="1"/>
    <col min="9" max="9" width="9" style="37" bestFit="1" customWidth="1"/>
    <col min="10" max="10" width="12.42578125" style="38" bestFit="1" customWidth="1"/>
    <col min="11" max="16384" width="35.140625" style="26"/>
  </cols>
  <sheetData>
    <row r="1" spans="1:10" x14ac:dyDescent="0.2">
      <c r="A1" s="20" t="s">
        <v>106</v>
      </c>
      <c r="B1" s="21" t="s">
        <v>0</v>
      </c>
      <c r="C1" s="22" t="s">
        <v>251</v>
      </c>
      <c r="D1" s="23" t="s">
        <v>252</v>
      </c>
      <c r="E1" s="23" t="s">
        <v>253</v>
      </c>
      <c r="F1" s="24" t="s">
        <v>1</v>
      </c>
      <c r="G1" s="24"/>
      <c r="H1" s="24"/>
      <c r="I1" s="24" t="s">
        <v>235</v>
      </c>
      <c r="J1" s="25" t="s">
        <v>236</v>
      </c>
    </row>
    <row r="2" spans="1:10" x14ac:dyDescent="0.2">
      <c r="A2" s="20" t="s">
        <v>107</v>
      </c>
      <c r="B2" s="21" t="s">
        <v>108</v>
      </c>
      <c r="C2" s="45">
        <v>1</v>
      </c>
      <c r="D2" s="23">
        <v>43955</v>
      </c>
      <c r="E2" s="23">
        <v>44104</v>
      </c>
      <c r="F2" s="24" t="s">
        <v>109</v>
      </c>
      <c r="G2" s="24"/>
      <c r="H2" s="24"/>
      <c r="I2" s="24" t="s">
        <v>237</v>
      </c>
      <c r="J2" s="25">
        <f>_xlfn.DAYS(E2,D2)/7</f>
        <v>21.285714285714285</v>
      </c>
    </row>
    <row r="3" spans="1:10" ht="24" x14ac:dyDescent="0.2">
      <c r="A3" s="20" t="s">
        <v>107</v>
      </c>
      <c r="B3" s="21" t="s">
        <v>110</v>
      </c>
      <c r="C3" s="45">
        <v>2</v>
      </c>
      <c r="D3" s="23">
        <v>43955</v>
      </c>
      <c r="E3" s="23">
        <v>44022</v>
      </c>
      <c r="F3" s="41" t="s">
        <v>111</v>
      </c>
      <c r="G3" s="41" t="s">
        <v>263</v>
      </c>
      <c r="H3" s="41" t="s">
        <v>274</v>
      </c>
      <c r="I3" s="24" t="s">
        <v>237</v>
      </c>
      <c r="J3" s="25">
        <f t="shared" ref="J3:J64" si="0">_xlfn.DAYS(E3,D3)/7</f>
        <v>9.5714285714285712</v>
      </c>
    </row>
    <row r="4" spans="1:10" ht="24" x14ac:dyDescent="0.2">
      <c r="A4" s="20" t="s">
        <v>107</v>
      </c>
      <c r="B4" s="21" t="s">
        <v>112</v>
      </c>
      <c r="C4" s="45">
        <v>3</v>
      </c>
      <c r="D4" s="23">
        <v>43955</v>
      </c>
      <c r="E4" s="23">
        <v>44050</v>
      </c>
      <c r="F4" s="41" t="s">
        <v>113</v>
      </c>
      <c r="G4" s="41" t="s">
        <v>263</v>
      </c>
      <c r="H4" s="41" t="s">
        <v>274</v>
      </c>
      <c r="I4" s="24" t="s">
        <v>237</v>
      </c>
      <c r="J4" s="25">
        <f t="shared" si="0"/>
        <v>13.571428571428571</v>
      </c>
    </row>
    <row r="5" spans="1:10" x14ac:dyDescent="0.2">
      <c r="A5" s="20" t="s">
        <v>114</v>
      </c>
      <c r="B5" s="21" t="s">
        <v>115</v>
      </c>
      <c r="C5" s="45">
        <v>4</v>
      </c>
      <c r="D5" s="23">
        <v>43997</v>
      </c>
      <c r="E5" s="23">
        <v>44068</v>
      </c>
      <c r="F5" s="24" t="s">
        <v>4</v>
      </c>
      <c r="G5" s="24"/>
      <c r="H5" s="24"/>
      <c r="I5" s="24" t="s">
        <v>237</v>
      </c>
      <c r="J5" s="25">
        <f t="shared" si="0"/>
        <v>10.142857142857142</v>
      </c>
    </row>
    <row r="6" spans="1:10" ht="36" x14ac:dyDescent="0.2">
      <c r="A6" s="20" t="s">
        <v>110</v>
      </c>
      <c r="B6" s="21"/>
      <c r="C6" s="45">
        <v>5</v>
      </c>
      <c r="D6" s="23">
        <v>44022</v>
      </c>
      <c r="E6" s="23"/>
      <c r="F6" s="42" t="s">
        <v>116</v>
      </c>
      <c r="G6" s="42" t="s">
        <v>264</v>
      </c>
      <c r="H6" s="42" t="s">
        <v>277</v>
      </c>
      <c r="I6" s="24" t="s">
        <v>237</v>
      </c>
      <c r="J6" s="25">
        <f t="shared" si="0"/>
        <v>-6288.8571428571431</v>
      </c>
    </row>
    <row r="7" spans="1:10" x14ac:dyDescent="0.2">
      <c r="A7" s="20" t="s">
        <v>117</v>
      </c>
      <c r="B7" s="21"/>
      <c r="C7" s="45">
        <v>6</v>
      </c>
      <c r="D7" s="23">
        <v>44027</v>
      </c>
      <c r="E7" s="23"/>
      <c r="F7" s="24" t="s">
        <v>118</v>
      </c>
      <c r="G7" s="24"/>
      <c r="H7" s="24" t="s">
        <v>279</v>
      </c>
      <c r="I7" s="24" t="s">
        <v>237</v>
      </c>
      <c r="J7" s="25">
        <f t="shared" si="0"/>
        <v>-6289.5714285714284</v>
      </c>
    </row>
    <row r="8" spans="1:10" ht="24" x14ac:dyDescent="0.2">
      <c r="A8" s="20" t="s">
        <v>119</v>
      </c>
      <c r="B8" s="21"/>
      <c r="C8" s="45">
        <v>7</v>
      </c>
      <c r="D8" s="23">
        <v>44028</v>
      </c>
      <c r="E8" s="23"/>
      <c r="F8" s="41" t="s">
        <v>120</v>
      </c>
      <c r="G8" s="41" t="s">
        <v>263</v>
      </c>
      <c r="H8" s="41" t="s">
        <v>274</v>
      </c>
      <c r="I8" s="24" t="s">
        <v>237</v>
      </c>
      <c r="J8" s="25">
        <f t="shared" si="0"/>
        <v>-6289.7142857142853</v>
      </c>
    </row>
    <row r="9" spans="1:10" ht="24" x14ac:dyDescent="0.2">
      <c r="A9" s="20" t="s">
        <v>121</v>
      </c>
      <c r="B9" s="21"/>
      <c r="C9" s="45">
        <v>8</v>
      </c>
      <c r="D9" s="23">
        <v>44029</v>
      </c>
      <c r="E9" s="23"/>
      <c r="F9" s="41" t="s">
        <v>122</v>
      </c>
      <c r="G9" s="41" t="s">
        <v>263</v>
      </c>
      <c r="H9" s="41" t="s">
        <v>274</v>
      </c>
      <c r="I9" s="24" t="s">
        <v>237</v>
      </c>
      <c r="J9" s="25">
        <f t="shared" si="0"/>
        <v>-6289.8571428571431</v>
      </c>
    </row>
    <row r="10" spans="1:10" ht="36" x14ac:dyDescent="0.2">
      <c r="A10" s="20" t="s">
        <v>123</v>
      </c>
      <c r="B10" s="21"/>
      <c r="C10" s="45">
        <v>9</v>
      </c>
      <c r="D10" s="23">
        <v>44029</v>
      </c>
      <c r="E10" s="23"/>
      <c r="F10" s="42" t="s">
        <v>270</v>
      </c>
      <c r="G10" s="42" t="s">
        <v>264</v>
      </c>
      <c r="H10" s="42" t="s">
        <v>277</v>
      </c>
      <c r="I10" s="24" t="s">
        <v>237</v>
      </c>
      <c r="J10" s="25">
        <f t="shared" si="0"/>
        <v>-6289.8571428571431</v>
      </c>
    </row>
    <row r="11" spans="1:10" ht="36" x14ac:dyDescent="0.2">
      <c r="A11" s="20" t="s">
        <v>125</v>
      </c>
      <c r="B11" s="21"/>
      <c r="C11" s="45">
        <v>10</v>
      </c>
      <c r="D11" s="23">
        <v>44032</v>
      </c>
      <c r="E11" s="23"/>
      <c r="F11" s="41" t="s">
        <v>126</v>
      </c>
      <c r="G11" s="41" t="s">
        <v>263</v>
      </c>
      <c r="H11" s="41" t="s">
        <v>274</v>
      </c>
      <c r="I11" s="24" t="s">
        <v>237</v>
      </c>
      <c r="J11" s="25">
        <f t="shared" si="0"/>
        <v>-6290.2857142857147</v>
      </c>
    </row>
    <row r="12" spans="1:10" ht="36" x14ac:dyDescent="0.2">
      <c r="A12" s="20" t="s">
        <v>125</v>
      </c>
      <c r="B12" s="21" t="s">
        <v>127</v>
      </c>
      <c r="C12" s="45">
        <v>11</v>
      </c>
      <c r="D12" s="23">
        <v>44033</v>
      </c>
      <c r="E12" s="23">
        <v>44036</v>
      </c>
      <c r="F12" s="41" t="s">
        <v>128</v>
      </c>
      <c r="G12" s="41" t="s">
        <v>263</v>
      </c>
      <c r="H12" s="41" t="s">
        <v>274</v>
      </c>
      <c r="I12" s="24" t="s">
        <v>237</v>
      </c>
      <c r="J12" s="25">
        <f t="shared" si="0"/>
        <v>0.42857142857142855</v>
      </c>
    </row>
    <row r="13" spans="1:10" ht="24" x14ac:dyDescent="0.2">
      <c r="A13" s="20" t="s">
        <v>129</v>
      </c>
      <c r="B13" s="21" t="s">
        <v>130</v>
      </c>
      <c r="C13" s="45">
        <v>12</v>
      </c>
      <c r="D13" s="23">
        <v>44039</v>
      </c>
      <c r="E13" s="23">
        <v>44071</v>
      </c>
      <c r="F13" s="41" t="s">
        <v>131</v>
      </c>
      <c r="G13" s="41" t="s">
        <v>263</v>
      </c>
      <c r="H13" s="41" t="s">
        <v>274</v>
      </c>
      <c r="I13" s="24" t="s">
        <v>237</v>
      </c>
      <c r="J13" s="25">
        <f t="shared" si="0"/>
        <v>4.5714285714285712</v>
      </c>
    </row>
    <row r="14" spans="1:10" ht="24" x14ac:dyDescent="0.2">
      <c r="A14" s="20" t="s">
        <v>132</v>
      </c>
      <c r="B14" s="21" t="s">
        <v>133</v>
      </c>
      <c r="C14" s="45">
        <v>13</v>
      </c>
      <c r="D14" s="23">
        <v>44047</v>
      </c>
      <c r="E14" s="23">
        <v>44060</v>
      </c>
      <c r="F14" s="24" t="s">
        <v>134</v>
      </c>
      <c r="G14" s="24"/>
      <c r="H14" s="24"/>
      <c r="I14" s="24" t="s">
        <v>237</v>
      </c>
      <c r="J14" s="25">
        <f t="shared" si="0"/>
        <v>1.8571428571428572</v>
      </c>
    </row>
    <row r="15" spans="1:10" ht="24" x14ac:dyDescent="0.2">
      <c r="A15" s="20" t="s">
        <v>132</v>
      </c>
      <c r="B15" s="21" t="s">
        <v>135</v>
      </c>
      <c r="C15" s="45">
        <v>14</v>
      </c>
      <c r="D15" s="23">
        <v>44047</v>
      </c>
      <c r="E15" s="23">
        <v>44057</v>
      </c>
      <c r="F15" s="43" t="s">
        <v>136</v>
      </c>
      <c r="G15" s="43" t="s">
        <v>254</v>
      </c>
      <c r="H15" s="43" t="s">
        <v>275</v>
      </c>
      <c r="I15" s="24" t="s">
        <v>237</v>
      </c>
      <c r="J15" s="25">
        <f t="shared" si="0"/>
        <v>1.4285714285714286</v>
      </c>
    </row>
    <row r="16" spans="1:10" ht="24" x14ac:dyDescent="0.2">
      <c r="A16" s="20" t="s">
        <v>137</v>
      </c>
      <c r="B16" s="21" t="s">
        <v>138</v>
      </c>
      <c r="C16" s="45">
        <v>15</v>
      </c>
      <c r="D16" s="23">
        <v>44043</v>
      </c>
      <c r="E16" s="23">
        <v>44046</v>
      </c>
      <c r="F16" s="24" t="s">
        <v>255</v>
      </c>
      <c r="G16" s="24"/>
      <c r="H16" s="24" t="s">
        <v>278</v>
      </c>
      <c r="I16" s="24" t="s">
        <v>237</v>
      </c>
      <c r="J16" s="25">
        <f t="shared" si="0"/>
        <v>0.42857142857142855</v>
      </c>
    </row>
    <row r="17" spans="1:10" ht="24" x14ac:dyDescent="0.2">
      <c r="A17" s="20" t="s">
        <v>115</v>
      </c>
      <c r="B17" s="21"/>
      <c r="C17" s="45">
        <v>16</v>
      </c>
      <c r="D17" s="23">
        <v>44060</v>
      </c>
      <c r="E17" s="23"/>
      <c r="F17" s="41" t="s">
        <v>140</v>
      </c>
      <c r="G17" s="41" t="s">
        <v>263</v>
      </c>
      <c r="H17" s="41" t="s">
        <v>274</v>
      </c>
      <c r="I17" s="24" t="s">
        <v>237</v>
      </c>
      <c r="J17" s="25">
        <f t="shared" si="0"/>
        <v>-6294.2857142857147</v>
      </c>
    </row>
    <row r="18" spans="1:10" ht="24" x14ac:dyDescent="0.2">
      <c r="A18" s="20" t="s">
        <v>115</v>
      </c>
      <c r="B18" s="21" t="s">
        <v>141</v>
      </c>
      <c r="C18" s="45">
        <v>17</v>
      </c>
      <c r="D18" s="23" t="s">
        <v>258</v>
      </c>
      <c r="E18" s="23" t="s">
        <v>258</v>
      </c>
      <c r="F18" s="24" t="s">
        <v>257</v>
      </c>
      <c r="G18" s="24"/>
      <c r="H18" s="24"/>
      <c r="I18" s="24" t="s">
        <v>237</v>
      </c>
      <c r="J18" s="25" t="e">
        <f t="shared" si="0"/>
        <v>#VALUE!</v>
      </c>
    </row>
    <row r="19" spans="1:10" ht="36" x14ac:dyDescent="0.2">
      <c r="A19" s="20" t="s">
        <v>130</v>
      </c>
      <c r="B19" s="21"/>
      <c r="C19" s="45">
        <v>18</v>
      </c>
      <c r="D19" s="23">
        <v>44071</v>
      </c>
      <c r="E19" s="23"/>
      <c r="F19" s="42" t="s">
        <v>116</v>
      </c>
      <c r="G19" s="42" t="s">
        <v>264</v>
      </c>
      <c r="H19" s="42" t="s">
        <v>277</v>
      </c>
      <c r="I19" s="24" t="s">
        <v>237</v>
      </c>
      <c r="J19" s="25">
        <f t="shared" si="0"/>
        <v>-6295.8571428571431</v>
      </c>
    </row>
    <row r="20" spans="1:10" ht="36" x14ac:dyDescent="0.2">
      <c r="A20" s="20" t="s">
        <v>143</v>
      </c>
      <c r="B20" s="21"/>
      <c r="C20" s="45">
        <v>19</v>
      </c>
      <c r="D20" s="23">
        <v>44074</v>
      </c>
      <c r="E20" s="23"/>
      <c r="F20" s="42" t="s">
        <v>265</v>
      </c>
      <c r="G20" s="42" t="s">
        <v>264</v>
      </c>
      <c r="H20" s="42" t="s">
        <v>277</v>
      </c>
      <c r="I20" s="24" t="s">
        <v>237</v>
      </c>
      <c r="J20" s="25">
        <f t="shared" si="0"/>
        <v>-6296.2857142857147</v>
      </c>
    </row>
    <row r="21" spans="1:10" ht="48.75" customHeight="1" x14ac:dyDescent="0.2">
      <c r="A21" s="20"/>
      <c r="B21" s="21" t="s">
        <v>145</v>
      </c>
      <c r="C21" s="45">
        <v>20</v>
      </c>
      <c r="D21" s="23">
        <v>44074</v>
      </c>
      <c r="E21" s="23"/>
      <c r="F21" s="24" t="s">
        <v>25</v>
      </c>
      <c r="G21" s="24"/>
      <c r="H21" s="24"/>
      <c r="I21" s="24" t="s">
        <v>237</v>
      </c>
      <c r="J21" s="25">
        <f t="shared" si="0"/>
        <v>-6296.2857142857147</v>
      </c>
    </row>
    <row r="22" spans="1:10" x14ac:dyDescent="0.2">
      <c r="A22" s="20" t="s">
        <v>146</v>
      </c>
      <c r="B22" s="21"/>
      <c r="C22" s="45">
        <v>21</v>
      </c>
      <c r="D22" s="23">
        <v>44073</v>
      </c>
      <c r="E22" s="23"/>
      <c r="F22" s="24" t="s">
        <v>147</v>
      </c>
      <c r="G22" s="24"/>
      <c r="H22" s="24" t="s">
        <v>278</v>
      </c>
      <c r="I22" s="24" t="s">
        <v>237</v>
      </c>
      <c r="J22" s="25">
        <f t="shared" si="0"/>
        <v>-6296.1428571428569</v>
      </c>
    </row>
    <row r="23" spans="1:10" ht="24" x14ac:dyDescent="0.2">
      <c r="A23" s="20" t="s">
        <v>148</v>
      </c>
      <c r="B23" s="21"/>
      <c r="C23" s="45">
        <v>22</v>
      </c>
      <c r="D23" s="23">
        <v>44075</v>
      </c>
      <c r="E23" s="23"/>
      <c r="F23" s="41" t="s">
        <v>149</v>
      </c>
      <c r="G23" s="41" t="s">
        <v>263</v>
      </c>
      <c r="H23" s="41" t="s">
        <v>274</v>
      </c>
      <c r="I23" s="24" t="s">
        <v>237</v>
      </c>
      <c r="J23" s="25">
        <f t="shared" si="0"/>
        <v>-6296.4285714285716</v>
      </c>
    </row>
    <row r="24" spans="1:10" ht="24" x14ac:dyDescent="0.2">
      <c r="A24" s="20" t="s">
        <v>150</v>
      </c>
      <c r="B24" s="21"/>
      <c r="C24" s="45">
        <v>23</v>
      </c>
      <c r="D24" s="23">
        <v>44076</v>
      </c>
      <c r="E24" s="23"/>
      <c r="F24" s="41" t="s">
        <v>151</v>
      </c>
      <c r="G24" s="41" t="s">
        <v>263</v>
      </c>
      <c r="H24" s="41" t="s">
        <v>274</v>
      </c>
      <c r="I24" s="24" t="s">
        <v>237</v>
      </c>
      <c r="J24" s="25">
        <f t="shared" si="0"/>
        <v>-6296.5714285714284</v>
      </c>
    </row>
    <row r="25" spans="1:10" ht="36" x14ac:dyDescent="0.2">
      <c r="A25" s="20" t="s">
        <v>150</v>
      </c>
      <c r="B25" s="21"/>
      <c r="C25" s="45">
        <v>24</v>
      </c>
      <c r="D25" s="23">
        <v>44075</v>
      </c>
      <c r="E25" s="23"/>
      <c r="F25" s="24" t="s">
        <v>256</v>
      </c>
      <c r="G25" s="24"/>
      <c r="H25" s="24"/>
      <c r="I25" s="24" t="s">
        <v>237</v>
      </c>
      <c r="J25" s="25">
        <f t="shared" si="0"/>
        <v>-6296.4285714285716</v>
      </c>
    </row>
    <row r="26" spans="1:10" ht="36" x14ac:dyDescent="0.2">
      <c r="A26" s="20" t="s">
        <v>152</v>
      </c>
      <c r="B26" s="21"/>
      <c r="C26" s="45">
        <v>25</v>
      </c>
      <c r="D26" s="23">
        <v>44078</v>
      </c>
      <c r="E26" s="23"/>
      <c r="F26" s="41" t="s">
        <v>153</v>
      </c>
      <c r="G26" s="41" t="s">
        <v>263</v>
      </c>
      <c r="H26" s="41" t="s">
        <v>274</v>
      </c>
      <c r="I26" s="24" t="s">
        <v>237</v>
      </c>
      <c r="J26" s="25">
        <f t="shared" si="0"/>
        <v>-6296.8571428571431</v>
      </c>
    </row>
    <row r="27" spans="1:10" ht="24" x14ac:dyDescent="0.2">
      <c r="A27" s="20" t="s">
        <v>154</v>
      </c>
      <c r="B27" s="21" t="s">
        <v>155</v>
      </c>
      <c r="C27" s="45">
        <v>26</v>
      </c>
      <c r="D27" s="23">
        <v>44076</v>
      </c>
      <c r="E27" s="23">
        <v>44085</v>
      </c>
      <c r="F27" s="24" t="s">
        <v>156</v>
      </c>
      <c r="G27" s="24"/>
      <c r="H27" s="24"/>
      <c r="I27" s="24" t="s">
        <v>237</v>
      </c>
      <c r="J27" s="25">
        <f t="shared" si="0"/>
        <v>1.2857142857142858</v>
      </c>
    </row>
    <row r="28" spans="1:10" ht="60" x14ac:dyDescent="0.2">
      <c r="A28" s="20" t="s">
        <v>157</v>
      </c>
      <c r="B28" s="21"/>
      <c r="C28" s="45">
        <v>27</v>
      </c>
      <c r="D28" s="23">
        <v>44081</v>
      </c>
      <c r="F28" s="42" t="s">
        <v>158</v>
      </c>
      <c r="G28" s="42" t="s">
        <v>264</v>
      </c>
      <c r="H28" s="42" t="s">
        <v>277</v>
      </c>
      <c r="I28" s="24" t="s">
        <v>237</v>
      </c>
      <c r="J28" s="25">
        <f t="shared" si="0"/>
        <v>-6297.2857142857147</v>
      </c>
    </row>
    <row r="29" spans="1:10" ht="36" x14ac:dyDescent="0.2">
      <c r="A29" s="20" t="s">
        <v>157</v>
      </c>
      <c r="B29" s="21"/>
      <c r="C29" s="45">
        <v>28</v>
      </c>
      <c r="D29" s="23">
        <v>44078</v>
      </c>
      <c r="E29" s="23"/>
      <c r="F29" s="41" t="s">
        <v>159</v>
      </c>
      <c r="G29" s="41" t="s">
        <v>263</v>
      </c>
      <c r="H29" s="41" t="s">
        <v>274</v>
      </c>
      <c r="I29" s="24" t="s">
        <v>237</v>
      </c>
      <c r="J29" s="25">
        <f t="shared" si="0"/>
        <v>-6296.8571428571431</v>
      </c>
    </row>
    <row r="30" spans="1:10" ht="36" x14ac:dyDescent="0.2">
      <c r="A30" s="20" t="s">
        <v>160</v>
      </c>
      <c r="B30" s="21" t="s">
        <v>161</v>
      </c>
      <c r="C30" s="45">
        <v>29</v>
      </c>
      <c r="D30" s="23">
        <v>44081</v>
      </c>
      <c r="E30" s="23">
        <v>44085</v>
      </c>
      <c r="F30" s="41" t="s">
        <v>162</v>
      </c>
      <c r="G30" s="41" t="s">
        <v>263</v>
      </c>
      <c r="H30" s="41" t="s">
        <v>274</v>
      </c>
      <c r="I30" s="24" t="s">
        <v>237</v>
      </c>
      <c r="J30" s="25">
        <f t="shared" si="0"/>
        <v>0.5714285714285714</v>
      </c>
    </row>
    <row r="31" spans="1:10" ht="36" x14ac:dyDescent="0.2">
      <c r="A31" s="20" t="s">
        <v>161</v>
      </c>
      <c r="B31" s="21"/>
      <c r="C31" s="45">
        <v>30</v>
      </c>
      <c r="D31" s="23">
        <v>44085</v>
      </c>
      <c r="E31" s="23"/>
      <c r="F31" s="42" t="s">
        <v>271</v>
      </c>
      <c r="G31" s="42" t="s">
        <v>264</v>
      </c>
      <c r="H31" s="42" t="s">
        <v>277</v>
      </c>
      <c r="I31" s="24" t="s">
        <v>237</v>
      </c>
      <c r="J31" s="25">
        <f t="shared" si="0"/>
        <v>-6297.8571428571431</v>
      </c>
    </row>
    <row r="32" spans="1:10" ht="24" x14ac:dyDescent="0.2">
      <c r="A32" s="20" t="s">
        <v>164</v>
      </c>
      <c r="B32" s="21" t="s">
        <v>155</v>
      </c>
      <c r="C32" s="45">
        <v>31</v>
      </c>
      <c r="D32" s="23">
        <v>44090</v>
      </c>
      <c r="E32" s="23">
        <v>44092</v>
      </c>
      <c r="F32" s="24" t="s">
        <v>165</v>
      </c>
      <c r="G32" s="24"/>
      <c r="H32" s="24"/>
      <c r="I32" s="24" t="s">
        <v>237</v>
      </c>
      <c r="J32" s="25">
        <f t="shared" si="0"/>
        <v>0.2857142857142857</v>
      </c>
    </row>
    <row r="33" spans="1:11" ht="36" x14ac:dyDescent="0.2">
      <c r="A33" s="20" t="s">
        <v>164</v>
      </c>
      <c r="B33" s="21" t="s">
        <v>166</v>
      </c>
      <c r="C33" s="45">
        <v>32</v>
      </c>
      <c r="D33" s="23">
        <v>44090</v>
      </c>
      <c r="E33" s="23">
        <v>44139</v>
      </c>
      <c r="F33" s="42" t="s">
        <v>167</v>
      </c>
      <c r="G33" s="42" t="s">
        <v>264</v>
      </c>
      <c r="H33" s="42" t="s">
        <v>277</v>
      </c>
      <c r="I33" s="24" t="s">
        <v>237</v>
      </c>
      <c r="J33" s="25">
        <f t="shared" si="0"/>
        <v>7</v>
      </c>
      <c r="K33" s="25"/>
    </row>
    <row r="34" spans="1:11" ht="24" x14ac:dyDescent="0.2">
      <c r="A34" s="20"/>
      <c r="B34" s="21"/>
      <c r="C34" s="45">
        <v>33</v>
      </c>
      <c r="D34" s="23">
        <v>44088</v>
      </c>
      <c r="E34" s="23">
        <v>44090</v>
      </c>
      <c r="F34" s="24" t="s">
        <v>173</v>
      </c>
      <c r="G34" s="24"/>
      <c r="H34" s="24"/>
      <c r="I34" s="24"/>
      <c r="J34" s="25">
        <f t="shared" si="0"/>
        <v>0.2857142857142857</v>
      </c>
    </row>
    <row r="35" spans="1:11" ht="24" x14ac:dyDescent="0.2">
      <c r="A35" s="27">
        <v>43731</v>
      </c>
      <c r="B35" s="21" t="s">
        <v>169</v>
      </c>
      <c r="C35" s="45">
        <v>34</v>
      </c>
      <c r="D35" s="23">
        <v>44095</v>
      </c>
      <c r="E35" s="23">
        <v>44190</v>
      </c>
      <c r="F35" s="24" t="s">
        <v>170</v>
      </c>
      <c r="G35" s="24"/>
      <c r="H35" s="24"/>
      <c r="I35" s="24" t="s">
        <v>237</v>
      </c>
      <c r="J35" s="25">
        <f t="shared" si="0"/>
        <v>13.571428571428571</v>
      </c>
    </row>
    <row r="36" spans="1:11" ht="24" x14ac:dyDescent="0.2">
      <c r="A36" s="20" t="s">
        <v>168</v>
      </c>
      <c r="B36" s="21" t="s">
        <v>171</v>
      </c>
      <c r="C36" s="45">
        <v>35</v>
      </c>
      <c r="D36" s="23">
        <v>44095</v>
      </c>
      <c r="E36" s="23">
        <v>44204</v>
      </c>
      <c r="F36" s="24" t="s">
        <v>36</v>
      </c>
      <c r="G36" s="24" t="s">
        <v>269</v>
      </c>
      <c r="H36" s="24" t="s">
        <v>276</v>
      </c>
      <c r="I36" s="24" t="s">
        <v>237</v>
      </c>
      <c r="J36" s="25">
        <f t="shared" si="0"/>
        <v>15.571428571428571</v>
      </c>
    </row>
    <row r="37" spans="1:11" x14ac:dyDescent="0.2">
      <c r="A37" s="20" t="s">
        <v>172</v>
      </c>
      <c r="B37" s="21" t="s">
        <v>240</v>
      </c>
      <c r="C37" s="45">
        <v>36</v>
      </c>
      <c r="D37" s="23" t="s">
        <v>240</v>
      </c>
      <c r="E37" s="23" t="s">
        <v>240</v>
      </c>
      <c r="F37" s="28" t="s">
        <v>240</v>
      </c>
      <c r="G37" s="28"/>
      <c r="H37" s="28"/>
      <c r="I37" s="24" t="s">
        <v>237</v>
      </c>
      <c r="J37" s="25" t="e">
        <f t="shared" si="0"/>
        <v>#VALUE!</v>
      </c>
    </row>
    <row r="38" spans="1:11" x14ac:dyDescent="0.2">
      <c r="A38" s="20" t="s">
        <v>174</v>
      </c>
      <c r="B38" s="21" t="s">
        <v>108</v>
      </c>
      <c r="C38" s="45">
        <v>37</v>
      </c>
      <c r="D38" s="23">
        <v>44102</v>
      </c>
      <c r="E38" s="23">
        <v>44104</v>
      </c>
      <c r="F38" s="24" t="s">
        <v>39</v>
      </c>
      <c r="G38" s="24"/>
      <c r="H38" s="24"/>
      <c r="I38" s="24" t="s">
        <v>237</v>
      </c>
      <c r="J38" s="25">
        <f t="shared" si="0"/>
        <v>0.2857142857142857</v>
      </c>
    </row>
    <row r="39" spans="1:11" ht="36" x14ac:dyDescent="0.2">
      <c r="A39" s="20"/>
      <c r="B39" s="21" t="s">
        <v>175</v>
      </c>
      <c r="C39" s="45">
        <v>38</v>
      </c>
      <c r="D39" s="23">
        <v>44116</v>
      </c>
      <c r="E39" s="23"/>
      <c r="F39" s="24" t="s">
        <v>41</v>
      </c>
      <c r="G39" s="24"/>
      <c r="H39" s="24"/>
      <c r="I39" s="24" t="s">
        <v>237</v>
      </c>
      <c r="J39" s="25">
        <f t="shared" si="0"/>
        <v>-6302.2857142857147</v>
      </c>
    </row>
    <row r="40" spans="1:11" ht="36" x14ac:dyDescent="0.2">
      <c r="A40" s="20" t="s">
        <v>176</v>
      </c>
      <c r="B40" s="21"/>
      <c r="C40" s="45">
        <v>39</v>
      </c>
      <c r="D40" s="23">
        <v>44119</v>
      </c>
      <c r="E40" s="23"/>
      <c r="F40" s="42" t="s">
        <v>51</v>
      </c>
      <c r="G40" s="42" t="s">
        <v>264</v>
      </c>
      <c r="H40" s="42" t="s">
        <v>277</v>
      </c>
      <c r="I40" s="24" t="s">
        <v>237</v>
      </c>
      <c r="J40" s="25">
        <f t="shared" si="0"/>
        <v>-6302.7142857142853</v>
      </c>
    </row>
    <row r="41" spans="1:11" ht="24" x14ac:dyDescent="0.2">
      <c r="A41" s="20"/>
      <c r="B41" s="21" t="s">
        <v>177</v>
      </c>
      <c r="C41" s="45">
        <v>40</v>
      </c>
      <c r="D41" s="23">
        <v>44120</v>
      </c>
      <c r="E41" s="29">
        <v>44095</v>
      </c>
      <c r="F41" s="24" t="s">
        <v>43</v>
      </c>
      <c r="G41" s="24"/>
      <c r="H41" s="24"/>
      <c r="I41" s="24" t="s">
        <v>237</v>
      </c>
      <c r="J41" s="25">
        <f t="shared" si="0"/>
        <v>-3.5714285714285716</v>
      </c>
    </row>
    <row r="42" spans="1:11" ht="24" x14ac:dyDescent="0.2">
      <c r="A42" s="20" t="s">
        <v>178</v>
      </c>
      <c r="B42" s="21"/>
      <c r="C42" s="45">
        <v>41</v>
      </c>
      <c r="D42" s="23">
        <v>44133</v>
      </c>
      <c r="E42" s="23"/>
      <c r="F42" s="24" t="s">
        <v>241</v>
      </c>
      <c r="G42" s="24"/>
      <c r="H42" s="24" t="s">
        <v>278</v>
      </c>
      <c r="I42" s="24" t="s">
        <v>237</v>
      </c>
      <c r="J42" s="25">
        <f t="shared" si="0"/>
        <v>-6304.7142857142853</v>
      </c>
    </row>
    <row r="43" spans="1:11" x14ac:dyDescent="0.2">
      <c r="A43" s="20" t="s">
        <v>180</v>
      </c>
      <c r="B43" s="21"/>
      <c r="C43" s="45">
        <v>42</v>
      </c>
      <c r="D43" s="23">
        <v>44145</v>
      </c>
      <c r="E43" s="23"/>
      <c r="F43" s="24" t="s">
        <v>181</v>
      </c>
      <c r="G43" s="24"/>
      <c r="H43" s="24" t="s">
        <v>279</v>
      </c>
      <c r="I43" s="24" t="s">
        <v>237</v>
      </c>
      <c r="J43" s="25">
        <f t="shared" si="0"/>
        <v>-6306.4285714285716</v>
      </c>
    </row>
    <row r="44" spans="1:11" ht="36" x14ac:dyDescent="0.2">
      <c r="A44" s="20" t="s">
        <v>182</v>
      </c>
      <c r="B44" s="21" t="s">
        <v>183</v>
      </c>
      <c r="C44" s="45">
        <v>43</v>
      </c>
      <c r="D44" s="23">
        <v>44151</v>
      </c>
      <c r="E44" s="23">
        <v>44202</v>
      </c>
      <c r="F44" s="44" t="s">
        <v>184</v>
      </c>
      <c r="G44" s="42" t="s">
        <v>264</v>
      </c>
      <c r="H44" s="42" t="s">
        <v>277</v>
      </c>
      <c r="I44" s="24" t="s">
        <v>237</v>
      </c>
      <c r="J44" s="25">
        <f t="shared" si="0"/>
        <v>7.2857142857142856</v>
      </c>
    </row>
    <row r="45" spans="1:11" ht="24" x14ac:dyDescent="0.2">
      <c r="A45" s="20"/>
      <c r="B45" s="21" t="s">
        <v>185</v>
      </c>
      <c r="C45" s="45">
        <v>44</v>
      </c>
      <c r="D45" s="30"/>
      <c r="E45" s="23">
        <v>44162</v>
      </c>
      <c r="F45" s="24" t="s">
        <v>53</v>
      </c>
      <c r="G45" s="24"/>
      <c r="H45" s="24"/>
      <c r="I45" s="24" t="s">
        <v>237</v>
      </c>
      <c r="J45" s="25">
        <f t="shared" si="0"/>
        <v>6308.8571428571431</v>
      </c>
    </row>
    <row r="46" spans="1:11" ht="48" x14ac:dyDescent="0.2">
      <c r="A46" s="20"/>
      <c r="B46" s="21" t="s">
        <v>185</v>
      </c>
      <c r="C46" s="45">
        <v>45</v>
      </c>
      <c r="D46" s="23"/>
      <c r="E46" s="23">
        <v>44162</v>
      </c>
      <c r="F46" s="24" t="s">
        <v>54</v>
      </c>
      <c r="G46" s="24"/>
      <c r="H46" s="24"/>
      <c r="I46" s="24" t="s">
        <v>237</v>
      </c>
      <c r="J46" s="25">
        <f t="shared" si="0"/>
        <v>6308.8571428571431</v>
      </c>
    </row>
    <row r="47" spans="1:11" ht="24" x14ac:dyDescent="0.2">
      <c r="A47" s="20"/>
      <c r="B47" s="21" t="s">
        <v>185</v>
      </c>
      <c r="C47" s="45">
        <v>46</v>
      </c>
      <c r="D47" s="23"/>
      <c r="E47" s="23">
        <v>44162</v>
      </c>
      <c r="F47" s="41" t="s">
        <v>186</v>
      </c>
      <c r="G47" s="41" t="s">
        <v>263</v>
      </c>
      <c r="H47" s="41" t="s">
        <v>274</v>
      </c>
      <c r="I47" s="24" t="s">
        <v>237</v>
      </c>
      <c r="J47" s="25">
        <f t="shared" si="0"/>
        <v>6308.8571428571431</v>
      </c>
    </row>
    <row r="48" spans="1:11" ht="24" x14ac:dyDescent="0.2">
      <c r="A48" s="20" t="s">
        <v>187</v>
      </c>
      <c r="B48" s="21" t="s">
        <v>169</v>
      </c>
      <c r="C48" s="45">
        <v>47</v>
      </c>
      <c r="D48" s="23">
        <v>44166</v>
      </c>
      <c r="E48" s="23">
        <v>44190</v>
      </c>
      <c r="F48" s="24" t="s">
        <v>188</v>
      </c>
      <c r="G48" s="24"/>
      <c r="H48" s="24"/>
      <c r="I48" s="24" t="s">
        <v>237</v>
      </c>
      <c r="J48" s="25">
        <f t="shared" si="0"/>
        <v>3.4285714285714284</v>
      </c>
    </row>
    <row r="49" spans="1:10" ht="24" x14ac:dyDescent="0.2">
      <c r="A49" s="20"/>
      <c r="B49" s="21" t="s">
        <v>169</v>
      </c>
      <c r="C49" s="45">
        <v>48</v>
      </c>
      <c r="D49" s="23"/>
      <c r="E49" s="23">
        <v>44190</v>
      </c>
      <c r="F49" s="41" t="s">
        <v>189</v>
      </c>
      <c r="G49" s="41" t="s">
        <v>263</v>
      </c>
      <c r="H49" s="41" t="s">
        <v>274</v>
      </c>
      <c r="I49" s="24" t="s">
        <v>237</v>
      </c>
      <c r="J49" s="25">
        <f t="shared" si="0"/>
        <v>6312.8571428571431</v>
      </c>
    </row>
    <row r="50" spans="1:10" ht="24" x14ac:dyDescent="0.2">
      <c r="A50" s="20"/>
      <c r="B50" s="21" t="s">
        <v>169</v>
      </c>
      <c r="C50" s="45">
        <v>49</v>
      </c>
      <c r="D50" s="23"/>
      <c r="E50" s="23">
        <v>44190</v>
      </c>
      <c r="F50" s="41" t="s">
        <v>75</v>
      </c>
      <c r="G50" s="41" t="s">
        <v>263</v>
      </c>
      <c r="H50" s="41" t="s">
        <v>274</v>
      </c>
      <c r="I50" s="24" t="s">
        <v>237</v>
      </c>
      <c r="J50" s="25">
        <f t="shared" si="0"/>
        <v>6312.8571428571431</v>
      </c>
    </row>
    <row r="51" spans="1:10" x14ac:dyDescent="0.2">
      <c r="A51" s="20"/>
      <c r="B51" s="21" t="s">
        <v>169</v>
      </c>
      <c r="C51" s="45">
        <v>50</v>
      </c>
      <c r="D51" s="23"/>
      <c r="E51" s="23">
        <v>44190</v>
      </c>
      <c r="F51" s="24" t="s">
        <v>63</v>
      </c>
      <c r="G51" s="24"/>
      <c r="H51" s="24"/>
      <c r="I51" s="24" t="s">
        <v>237</v>
      </c>
      <c r="J51" s="25">
        <f t="shared" si="0"/>
        <v>6312.8571428571431</v>
      </c>
    </row>
    <row r="52" spans="1:10" ht="24" x14ac:dyDescent="0.2">
      <c r="A52" s="20"/>
      <c r="B52" s="21" t="s">
        <v>169</v>
      </c>
      <c r="C52" s="45">
        <v>51</v>
      </c>
      <c r="D52" s="23"/>
      <c r="E52" s="23">
        <v>44190</v>
      </c>
      <c r="F52" s="41" t="s">
        <v>190</v>
      </c>
      <c r="G52" s="41" t="s">
        <v>263</v>
      </c>
      <c r="H52" s="41" t="s">
        <v>274</v>
      </c>
      <c r="I52" s="24" t="s">
        <v>237</v>
      </c>
      <c r="J52" s="25">
        <f t="shared" si="0"/>
        <v>6312.8571428571431</v>
      </c>
    </row>
    <row r="53" spans="1:10" x14ac:dyDescent="0.2">
      <c r="A53" s="20" t="s">
        <v>191</v>
      </c>
      <c r="B53" s="21"/>
      <c r="C53" s="45">
        <v>52</v>
      </c>
      <c r="D53" s="23">
        <v>44197</v>
      </c>
      <c r="E53" s="23"/>
      <c r="F53" s="24" t="s">
        <v>192</v>
      </c>
      <c r="G53" s="24"/>
      <c r="H53" s="24"/>
      <c r="I53" s="24" t="s">
        <v>237</v>
      </c>
      <c r="J53" s="25">
        <f t="shared" si="0"/>
        <v>-6313.8571428571431</v>
      </c>
    </row>
    <row r="54" spans="1:10" x14ac:dyDescent="0.2">
      <c r="A54" s="20" t="s">
        <v>193</v>
      </c>
      <c r="B54" s="21" t="s">
        <v>171</v>
      </c>
      <c r="C54" s="45">
        <v>53</v>
      </c>
      <c r="D54" s="23">
        <v>44193</v>
      </c>
      <c r="E54" s="23">
        <v>44205</v>
      </c>
      <c r="F54" s="24" t="s">
        <v>73</v>
      </c>
      <c r="G54" s="24"/>
      <c r="H54" s="24"/>
      <c r="I54" s="24" t="s">
        <v>237</v>
      </c>
      <c r="J54" s="25">
        <f t="shared" si="0"/>
        <v>1.7142857142857142</v>
      </c>
    </row>
    <row r="55" spans="1:10" x14ac:dyDescent="0.2">
      <c r="A55" s="20" t="s">
        <v>6</v>
      </c>
      <c r="B55" s="21" t="s">
        <v>9</v>
      </c>
      <c r="C55" s="45">
        <v>54</v>
      </c>
      <c r="D55" s="23">
        <v>44207</v>
      </c>
      <c r="E55" s="23">
        <v>44208</v>
      </c>
      <c r="F55" s="24" t="s">
        <v>83</v>
      </c>
      <c r="G55" s="24"/>
      <c r="H55" s="24"/>
      <c r="I55" s="24" t="s">
        <v>237</v>
      </c>
      <c r="J55" s="25">
        <f t="shared" si="0"/>
        <v>0.14285714285714285</v>
      </c>
    </row>
    <row r="56" spans="1:10" ht="24" x14ac:dyDescent="0.2">
      <c r="A56" s="20"/>
      <c r="B56" s="21" t="s">
        <v>171</v>
      </c>
      <c r="C56" s="45">
        <v>55</v>
      </c>
      <c r="D56" s="23"/>
      <c r="E56" s="23">
        <v>44204</v>
      </c>
      <c r="F56" s="24" t="s">
        <v>78</v>
      </c>
      <c r="G56" s="24" t="s">
        <v>269</v>
      </c>
      <c r="H56" s="24" t="s">
        <v>276</v>
      </c>
      <c r="I56" s="24" t="s">
        <v>237</v>
      </c>
      <c r="J56" s="25">
        <f t="shared" si="0"/>
        <v>6314.8571428571431</v>
      </c>
    </row>
    <row r="57" spans="1:10" ht="36" x14ac:dyDescent="0.2">
      <c r="A57" s="20"/>
      <c r="B57" s="21" t="s">
        <v>9</v>
      </c>
      <c r="C57" s="45">
        <v>56</v>
      </c>
      <c r="D57" s="23"/>
      <c r="E57" s="23">
        <v>44214</v>
      </c>
      <c r="F57" s="24" t="s">
        <v>259</v>
      </c>
      <c r="G57" s="24"/>
      <c r="H57" s="24"/>
      <c r="I57" s="24" t="s">
        <v>237</v>
      </c>
      <c r="J57" s="25">
        <f t="shared" si="0"/>
        <v>6316.2857142857147</v>
      </c>
    </row>
    <row r="58" spans="1:10" ht="36" x14ac:dyDescent="0.2">
      <c r="A58" s="20" t="s">
        <v>9</v>
      </c>
      <c r="B58" s="21"/>
      <c r="C58" s="45">
        <v>57</v>
      </c>
      <c r="D58" s="23">
        <v>44214</v>
      </c>
      <c r="E58" s="23"/>
      <c r="F58" s="42" t="s">
        <v>195</v>
      </c>
      <c r="G58" s="42" t="s">
        <v>264</v>
      </c>
      <c r="H58" s="42" t="s">
        <v>277</v>
      </c>
      <c r="I58" s="24" t="s">
        <v>237</v>
      </c>
      <c r="J58" s="25">
        <f t="shared" si="0"/>
        <v>-6316.2857142857147</v>
      </c>
    </row>
    <row r="59" spans="1:10" ht="36" x14ac:dyDescent="0.2">
      <c r="A59" s="20">
        <v>43852</v>
      </c>
      <c r="B59" s="21"/>
      <c r="C59" s="45">
        <v>58</v>
      </c>
      <c r="D59" s="23">
        <v>44215</v>
      </c>
      <c r="E59" s="23"/>
      <c r="F59" s="24" t="s">
        <v>260</v>
      </c>
      <c r="G59" s="24"/>
      <c r="H59" s="24"/>
      <c r="I59" s="24" t="s">
        <v>237</v>
      </c>
      <c r="J59" s="25">
        <f t="shared" si="0"/>
        <v>-6316.4285714285716</v>
      </c>
    </row>
    <row r="60" spans="1:10" ht="36" x14ac:dyDescent="0.2">
      <c r="A60" s="20" t="s">
        <v>14</v>
      </c>
      <c r="B60" s="21"/>
      <c r="C60" s="45">
        <v>59</v>
      </c>
      <c r="D60" s="23">
        <v>44218</v>
      </c>
      <c r="E60" s="23"/>
      <c r="F60" s="24" t="s">
        <v>198</v>
      </c>
      <c r="G60" s="24"/>
      <c r="H60" s="24"/>
      <c r="I60" s="24" t="s">
        <v>237</v>
      </c>
      <c r="J60" s="25">
        <f t="shared" si="0"/>
        <v>-6316.8571428571431</v>
      </c>
    </row>
    <row r="61" spans="1:10" x14ac:dyDescent="0.2">
      <c r="A61" s="20" t="s">
        <v>18</v>
      </c>
      <c r="B61" s="21" t="s">
        <v>24</v>
      </c>
      <c r="C61" s="45">
        <v>60</v>
      </c>
      <c r="D61" s="31">
        <v>44216</v>
      </c>
      <c r="E61" s="31">
        <v>44222</v>
      </c>
      <c r="F61" s="24" t="s">
        <v>242</v>
      </c>
      <c r="G61" s="32"/>
      <c r="H61" s="32"/>
      <c r="I61" s="24" t="s">
        <v>237</v>
      </c>
      <c r="J61" s="25">
        <f t="shared" si="0"/>
        <v>0.8571428571428571</v>
      </c>
    </row>
    <row r="62" spans="1:10" x14ac:dyDescent="0.2">
      <c r="A62" s="20"/>
      <c r="B62" s="21"/>
      <c r="C62" s="45">
        <v>61</v>
      </c>
      <c r="D62" s="31">
        <v>44223</v>
      </c>
      <c r="E62" s="31">
        <v>44224</v>
      </c>
      <c r="F62" s="24" t="s">
        <v>199</v>
      </c>
      <c r="G62" s="32"/>
      <c r="H62" s="32"/>
      <c r="I62" s="24"/>
      <c r="J62" s="25">
        <f t="shared" si="0"/>
        <v>0.14285714285714285</v>
      </c>
    </row>
    <row r="63" spans="1:10" ht="24" x14ac:dyDescent="0.2">
      <c r="A63" s="20"/>
      <c r="B63" s="21" t="s">
        <v>200</v>
      </c>
      <c r="C63" s="45">
        <v>62</v>
      </c>
      <c r="D63" s="31">
        <v>44228</v>
      </c>
      <c r="E63" s="31"/>
      <c r="F63" s="24" t="s">
        <v>94</v>
      </c>
      <c r="G63" s="32"/>
      <c r="H63" s="32"/>
      <c r="I63" s="24" t="s">
        <v>237</v>
      </c>
      <c r="J63" s="25">
        <f t="shared" si="0"/>
        <v>-6318.2857142857147</v>
      </c>
    </row>
    <row r="64" spans="1:10" ht="24" x14ac:dyDescent="0.2">
      <c r="A64" s="20"/>
      <c r="B64" s="21" t="s">
        <v>16</v>
      </c>
      <c r="C64" s="45">
        <v>63</v>
      </c>
      <c r="D64" s="23"/>
      <c r="E64" s="23">
        <v>44218</v>
      </c>
      <c r="F64" s="41" t="s">
        <v>201</v>
      </c>
      <c r="G64" s="41" t="s">
        <v>263</v>
      </c>
      <c r="H64" s="41" t="s">
        <v>274</v>
      </c>
      <c r="I64" s="24" t="s">
        <v>237</v>
      </c>
      <c r="J64" s="25">
        <f t="shared" si="0"/>
        <v>6316.8571428571431</v>
      </c>
    </row>
    <row r="65" spans="1:10" x14ac:dyDescent="0.2">
      <c r="A65" s="20"/>
      <c r="B65" s="21"/>
      <c r="C65" s="45">
        <v>64</v>
      </c>
      <c r="D65" s="31">
        <v>44216</v>
      </c>
      <c r="E65" s="31">
        <v>44222</v>
      </c>
      <c r="F65" s="24" t="s">
        <v>243</v>
      </c>
      <c r="G65" s="32"/>
      <c r="H65" s="32"/>
      <c r="I65" s="24"/>
      <c r="J65" s="25"/>
    </row>
    <row r="66" spans="1:10" ht="36" x14ac:dyDescent="0.2">
      <c r="A66" s="20"/>
      <c r="B66" s="21" t="s">
        <v>22</v>
      </c>
      <c r="C66" s="45">
        <v>65</v>
      </c>
      <c r="D66" s="31">
        <v>44230</v>
      </c>
      <c r="E66" s="31"/>
      <c r="F66" s="24" t="s">
        <v>202</v>
      </c>
      <c r="G66" s="32"/>
      <c r="H66" s="32"/>
      <c r="I66" s="24" t="s">
        <v>237</v>
      </c>
      <c r="J66" s="25">
        <f>_xlfn.DAYS(E66,D66)</f>
        <v>-44230</v>
      </c>
    </row>
    <row r="67" spans="1:10" ht="24" x14ac:dyDescent="0.2">
      <c r="A67" s="20">
        <v>43866</v>
      </c>
      <c r="B67" s="21"/>
      <c r="C67" s="45">
        <v>66</v>
      </c>
      <c r="D67" s="23">
        <v>44229</v>
      </c>
      <c r="E67" s="23"/>
      <c r="F67" s="24" t="s">
        <v>203</v>
      </c>
      <c r="G67" s="24"/>
      <c r="H67" s="24"/>
      <c r="I67" s="24" t="s">
        <v>237</v>
      </c>
      <c r="J67" s="25">
        <f>_xlfn.DAYS(D59,D67)</f>
        <v>-14</v>
      </c>
    </row>
    <row r="68" spans="1:10" ht="30.75" customHeight="1" x14ac:dyDescent="0.2">
      <c r="A68" s="20">
        <v>44215</v>
      </c>
      <c r="B68" s="21" t="s">
        <v>3</v>
      </c>
      <c r="C68" s="45">
        <v>67</v>
      </c>
      <c r="D68" s="23">
        <v>44557</v>
      </c>
      <c r="E68" s="23">
        <v>44218</v>
      </c>
      <c r="F68" s="24" t="s">
        <v>267</v>
      </c>
      <c r="G68" s="24"/>
      <c r="H68" s="24"/>
      <c r="I68" s="24" t="s">
        <v>238</v>
      </c>
      <c r="J68" s="25">
        <f t="shared" ref="J68:J83" si="1">_xlfn.DAYS(E68,D68)</f>
        <v>-339</v>
      </c>
    </row>
    <row r="69" spans="1:10" ht="30.75" customHeight="1" x14ac:dyDescent="0.2">
      <c r="A69" s="20">
        <v>44215</v>
      </c>
      <c r="B69" s="21" t="s">
        <v>3</v>
      </c>
      <c r="C69" s="45">
        <v>68</v>
      </c>
      <c r="D69" s="23">
        <v>44215</v>
      </c>
      <c r="E69" s="23">
        <v>44218</v>
      </c>
      <c r="F69" s="24" t="s">
        <v>266</v>
      </c>
      <c r="G69" s="24"/>
      <c r="H69" s="24"/>
      <c r="I69" s="24" t="s">
        <v>238</v>
      </c>
      <c r="J69" s="25">
        <f t="shared" si="1"/>
        <v>3</v>
      </c>
    </row>
    <row r="70" spans="1:10" ht="24" x14ac:dyDescent="0.2">
      <c r="A70" s="20" t="s">
        <v>5</v>
      </c>
      <c r="B70" s="21" t="s">
        <v>6</v>
      </c>
      <c r="C70" s="45">
        <v>69</v>
      </c>
      <c r="D70" s="23">
        <v>44200</v>
      </c>
      <c r="E70" s="23">
        <v>44211</v>
      </c>
      <c r="F70" s="43" t="s">
        <v>7</v>
      </c>
      <c r="G70" s="43" t="s">
        <v>254</v>
      </c>
      <c r="H70" s="43" t="s">
        <v>275</v>
      </c>
      <c r="I70" s="24" t="s">
        <v>238</v>
      </c>
      <c r="J70" s="25">
        <f t="shared" si="1"/>
        <v>11</v>
      </c>
    </row>
    <row r="71" spans="1:10" ht="36" x14ac:dyDescent="0.2">
      <c r="A71" s="20"/>
      <c r="B71" s="21" t="s">
        <v>6</v>
      </c>
      <c r="C71" s="45">
        <v>70</v>
      </c>
      <c r="D71" s="23"/>
      <c r="E71" s="23">
        <v>44209</v>
      </c>
      <c r="F71" s="41" t="s">
        <v>8</v>
      </c>
      <c r="G71" s="41" t="s">
        <v>263</v>
      </c>
      <c r="H71" s="41" t="s">
        <v>274</v>
      </c>
      <c r="I71" s="24" t="s">
        <v>238</v>
      </c>
      <c r="J71" s="25">
        <f t="shared" si="1"/>
        <v>44209</v>
      </c>
    </row>
    <row r="72" spans="1:10" ht="24" x14ac:dyDescent="0.2">
      <c r="A72" s="20" t="s">
        <v>9</v>
      </c>
      <c r="B72" s="21"/>
      <c r="C72" s="45">
        <v>71</v>
      </c>
      <c r="D72" s="23">
        <v>44214</v>
      </c>
      <c r="E72" s="23"/>
      <c r="F72" s="41" t="s">
        <v>10</v>
      </c>
      <c r="G72" s="41" t="s">
        <v>263</v>
      </c>
      <c r="H72" s="41" t="s">
        <v>274</v>
      </c>
      <c r="I72" s="24" t="s">
        <v>238</v>
      </c>
      <c r="J72" s="25">
        <f t="shared" si="1"/>
        <v>-44214</v>
      </c>
    </row>
    <row r="73" spans="1:10" ht="24" x14ac:dyDescent="0.2">
      <c r="A73" s="20" t="s">
        <v>11</v>
      </c>
      <c r="B73" s="21"/>
      <c r="C73" s="45">
        <v>72</v>
      </c>
      <c r="D73" s="23">
        <v>44215</v>
      </c>
      <c r="E73" s="23"/>
      <c r="F73" s="41" t="s">
        <v>12</v>
      </c>
      <c r="G73" s="41" t="s">
        <v>263</v>
      </c>
      <c r="H73" s="41" t="s">
        <v>274</v>
      </c>
      <c r="I73" s="24" t="s">
        <v>238</v>
      </c>
      <c r="J73" s="25">
        <f t="shared" si="1"/>
        <v>-44215</v>
      </c>
    </row>
    <row r="74" spans="1:10" ht="36" x14ac:dyDescent="0.2">
      <c r="A74" s="20" t="s">
        <v>9</v>
      </c>
      <c r="B74" s="21"/>
      <c r="C74" s="45">
        <v>73</v>
      </c>
      <c r="D74" s="23">
        <v>44211</v>
      </c>
      <c r="E74" s="23"/>
      <c r="F74" s="42" t="s">
        <v>13</v>
      </c>
      <c r="G74" s="42" t="s">
        <v>264</v>
      </c>
      <c r="H74" s="42" t="s">
        <v>277</v>
      </c>
      <c r="I74" s="24" t="s">
        <v>238</v>
      </c>
      <c r="J74" s="25">
        <f t="shared" si="1"/>
        <v>-44211</v>
      </c>
    </row>
    <row r="75" spans="1:10" ht="36" x14ac:dyDescent="0.2">
      <c r="A75" s="20" t="s">
        <v>14</v>
      </c>
      <c r="B75" s="21"/>
      <c r="C75" s="45">
        <v>74</v>
      </c>
      <c r="D75" s="23">
        <v>44215</v>
      </c>
      <c r="E75" s="23"/>
      <c r="F75" s="42" t="s">
        <v>268</v>
      </c>
      <c r="G75" s="42" t="s">
        <v>264</v>
      </c>
      <c r="H75" s="42" t="s">
        <v>277</v>
      </c>
      <c r="I75" s="24" t="s">
        <v>238</v>
      </c>
      <c r="J75" s="25">
        <f t="shared" si="1"/>
        <v>-44215</v>
      </c>
    </row>
    <row r="76" spans="1:10" ht="24" x14ac:dyDescent="0.2">
      <c r="A76" s="20" t="s">
        <v>16</v>
      </c>
      <c r="B76" s="21"/>
      <c r="C76" s="45">
        <v>75</v>
      </c>
      <c r="D76" s="23">
        <v>44216</v>
      </c>
      <c r="E76" s="23"/>
      <c r="F76" s="41" t="s">
        <v>17</v>
      </c>
      <c r="G76" s="41" t="s">
        <v>263</v>
      </c>
      <c r="H76" s="41" t="s">
        <v>274</v>
      </c>
      <c r="I76" s="24" t="s">
        <v>238</v>
      </c>
      <c r="J76" s="25">
        <f t="shared" si="1"/>
        <v>-44216</v>
      </c>
    </row>
    <row r="77" spans="1:10" ht="36" x14ac:dyDescent="0.2">
      <c r="A77" s="20"/>
      <c r="B77" s="21" t="s">
        <v>18</v>
      </c>
      <c r="C77" s="45">
        <v>76</v>
      </c>
      <c r="D77" s="23">
        <v>44218</v>
      </c>
      <c r="E77" s="23"/>
      <c r="F77" s="41" t="s">
        <v>19</v>
      </c>
      <c r="G77" s="41" t="s">
        <v>263</v>
      </c>
      <c r="H77" s="41" t="s">
        <v>274</v>
      </c>
      <c r="I77" s="24" t="s">
        <v>238</v>
      </c>
      <c r="J77" s="25">
        <f t="shared" si="1"/>
        <v>-44218</v>
      </c>
    </row>
    <row r="78" spans="1:10" ht="36" x14ac:dyDescent="0.2">
      <c r="A78" s="20" t="s">
        <v>18</v>
      </c>
      <c r="B78" s="21"/>
      <c r="C78" s="45">
        <v>77</v>
      </c>
      <c r="D78" s="23">
        <v>44221</v>
      </c>
      <c r="E78" s="23"/>
      <c r="F78" s="42" t="s">
        <v>20</v>
      </c>
      <c r="G78" s="42" t="s">
        <v>264</v>
      </c>
      <c r="H78" s="42" t="s">
        <v>277</v>
      </c>
      <c r="I78" s="24" t="s">
        <v>238</v>
      </c>
      <c r="J78" s="25">
        <f t="shared" si="1"/>
        <v>-44221</v>
      </c>
    </row>
    <row r="79" spans="1:10" ht="24" x14ac:dyDescent="0.2">
      <c r="A79" s="20" t="s">
        <v>21</v>
      </c>
      <c r="B79" s="21" t="s">
        <v>22</v>
      </c>
      <c r="C79" s="45">
        <v>78</v>
      </c>
      <c r="D79" s="23">
        <v>44221</v>
      </c>
      <c r="E79" s="23">
        <v>44225</v>
      </c>
      <c r="F79" s="41" t="s">
        <v>23</v>
      </c>
      <c r="G79" s="41" t="s">
        <v>263</v>
      </c>
      <c r="H79" s="41" t="s">
        <v>274</v>
      </c>
      <c r="I79" s="24" t="s">
        <v>238</v>
      </c>
      <c r="J79" s="25">
        <f t="shared" si="1"/>
        <v>4</v>
      </c>
    </row>
    <row r="80" spans="1:10" ht="48" x14ac:dyDescent="0.2">
      <c r="A80" s="20" t="s">
        <v>24</v>
      </c>
      <c r="B80" s="21"/>
      <c r="C80" s="45">
        <v>79</v>
      </c>
      <c r="D80" s="23"/>
      <c r="E80" s="23">
        <v>44224</v>
      </c>
      <c r="F80" s="24" t="s">
        <v>25</v>
      </c>
      <c r="G80" s="24"/>
      <c r="H80" s="24"/>
      <c r="I80" s="24" t="s">
        <v>238</v>
      </c>
      <c r="J80" s="25">
        <f t="shared" si="1"/>
        <v>44224</v>
      </c>
    </row>
    <row r="81" spans="1:10" ht="36" x14ac:dyDescent="0.2">
      <c r="A81" s="20" t="s">
        <v>22</v>
      </c>
      <c r="B81" s="21"/>
      <c r="C81" s="45">
        <v>80</v>
      </c>
      <c r="D81" s="23"/>
      <c r="E81" s="23">
        <v>44225</v>
      </c>
      <c r="F81" s="24" t="s">
        <v>256</v>
      </c>
      <c r="G81" s="24"/>
      <c r="H81" s="24"/>
      <c r="I81" s="24" t="s">
        <v>238</v>
      </c>
      <c r="J81" s="25">
        <f t="shared" si="1"/>
        <v>44225</v>
      </c>
    </row>
    <row r="82" spans="1:10" ht="24" x14ac:dyDescent="0.2">
      <c r="A82" s="20" t="s">
        <v>27</v>
      </c>
      <c r="B82" s="21" t="s">
        <v>28</v>
      </c>
      <c r="C82" s="45">
        <v>81</v>
      </c>
      <c r="D82" s="23">
        <v>44228</v>
      </c>
      <c r="E82" s="23">
        <v>44232</v>
      </c>
      <c r="F82" s="24" t="s">
        <v>29</v>
      </c>
      <c r="G82" s="24"/>
      <c r="H82" s="24"/>
      <c r="I82" s="24" t="s">
        <v>238</v>
      </c>
      <c r="J82" s="25">
        <f t="shared" si="1"/>
        <v>4</v>
      </c>
    </row>
    <row r="83" spans="1:10" x14ac:dyDescent="0.2">
      <c r="A83" s="20" t="s">
        <v>30</v>
      </c>
      <c r="B83" s="21" t="s">
        <v>28</v>
      </c>
      <c r="C83" s="45">
        <v>82</v>
      </c>
      <c r="D83" s="23">
        <v>44230</v>
      </c>
      <c r="E83" s="23">
        <v>44232</v>
      </c>
      <c r="F83" s="24" t="s">
        <v>31</v>
      </c>
      <c r="G83" s="24"/>
      <c r="H83" s="24"/>
      <c r="I83" s="24" t="s">
        <v>238</v>
      </c>
      <c r="J83" s="25">
        <f t="shared" si="1"/>
        <v>2</v>
      </c>
    </row>
    <row r="84" spans="1:10" ht="24" x14ac:dyDescent="0.2">
      <c r="A84" s="20" t="s">
        <v>32</v>
      </c>
      <c r="B84" s="21" t="s">
        <v>33</v>
      </c>
      <c r="C84" s="45">
        <v>83</v>
      </c>
      <c r="D84" s="23">
        <v>44235</v>
      </c>
      <c r="E84" s="23">
        <v>44327</v>
      </c>
      <c r="F84" s="24" t="s">
        <v>34</v>
      </c>
      <c r="G84" s="24"/>
      <c r="H84" s="24"/>
      <c r="I84" s="24" t="s">
        <v>238</v>
      </c>
      <c r="J84" s="25">
        <f>_xlfn.DAYS(E84,D84)/7</f>
        <v>13.142857142857142</v>
      </c>
    </row>
    <row r="85" spans="1:10" ht="24" x14ac:dyDescent="0.2">
      <c r="A85" s="20" t="s">
        <v>32</v>
      </c>
      <c r="B85" s="21" t="s">
        <v>35</v>
      </c>
      <c r="C85" s="45">
        <v>84</v>
      </c>
      <c r="D85" s="23">
        <v>44235</v>
      </c>
      <c r="E85" s="23">
        <v>44344</v>
      </c>
      <c r="F85" s="24" t="s">
        <v>36</v>
      </c>
      <c r="G85" s="24" t="s">
        <v>269</v>
      </c>
      <c r="H85" s="24" t="s">
        <v>276</v>
      </c>
      <c r="I85" s="24" t="s">
        <v>238</v>
      </c>
      <c r="J85" s="25">
        <f>_xlfn.DAYS(E85,D85)/7</f>
        <v>15.571428571428571</v>
      </c>
    </row>
    <row r="86" spans="1:10" x14ac:dyDescent="0.2">
      <c r="A86" s="20" t="s">
        <v>37</v>
      </c>
      <c r="B86" s="21" t="s">
        <v>38</v>
      </c>
      <c r="C86" s="45">
        <v>85</v>
      </c>
      <c r="D86" s="23">
        <v>44237</v>
      </c>
      <c r="E86" s="23">
        <v>44239</v>
      </c>
      <c r="F86" s="24" t="s">
        <v>39</v>
      </c>
      <c r="G86" s="24"/>
      <c r="H86" s="24"/>
      <c r="I86" s="24" t="s">
        <v>238</v>
      </c>
      <c r="J86" s="25">
        <f>_xlfn.DAYS(E86,D86)</f>
        <v>2</v>
      </c>
    </row>
    <row r="87" spans="1:10" ht="36" x14ac:dyDescent="0.2">
      <c r="A87" s="20" t="s">
        <v>40</v>
      </c>
      <c r="B87" s="21"/>
      <c r="C87" s="45">
        <v>86</v>
      </c>
      <c r="D87" s="23">
        <v>44235</v>
      </c>
      <c r="E87" s="23"/>
      <c r="F87" s="24" t="s">
        <v>41</v>
      </c>
      <c r="G87" s="24"/>
      <c r="H87" s="24"/>
      <c r="I87" s="24" t="s">
        <v>238</v>
      </c>
      <c r="J87" s="25">
        <f>_xlfn.DAYS(E87,D87)</f>
        <v>-44235</v>
      </c>
    </row>
    <row r="88" spans="1:10" ht="24" x14ac:dyDescent="0.2">
      <c r="A88" s="20"/>
      <c r="B88" s="21" t="s">
        <v>42</v>
      </c>
      <c r="C88" s="45">
        <v>87</v>
      </c>
      <c r="D88" s="30"/>
      <c r="E88" s="23">
        <v>44260</v>
      </c>
      <c r="F88" s="24" t="s">
        <v>43</v>
      </c>
      <c r="G88" s="24"/>
      <c r="H88" s="24"/>
      <c r="I88" s="24" t="s">
        <v>238</v>
      </c>
      <c r="J88" s="25">
        <f>_xlfn.DAYS(D84,E88)</f>
        <v>-25</v>
      </c>
    </row>
    <row r="89" spans="1:10" ht="36" x14ac:dyDescent="0.2">
      <c r="A89" s="20"/>
      <c r="B89" s="21" t="s">
        <v>44</v>
      </c>
      <c r="C89" s="45">
        <v>88</v>
      </c>
      <c r="D89" s="23">
        <v>44272</v>
      </c>
      <c r="E89" s="23"/>
      <c r="F89" s="42" t="s">
        <v>45</v>
      </c>
      <c r="G89" s="42" t="s">
        <v>264</v>
      </c>
      <c r="H89" s="42" t="s">
        <v>277</v>
      </c>
      <c r="I89" s="24" t="s">
        <v>238</v>
      </c>
      <c r="J89" s="25">
        <f>_xlfn.DAYS(E89,D89)</f>
        <v>-44272</v>
      </c>
    </row>
    <row r="90" spans="1:10" ht="36" x14ac:dyDescent="0.2">
      <c r="A90" s="20" t="s">
        <v>46</v>
      </c>
      <c r="B90" s="21"/>
      <c r="C90" s="45">
        <v>89</v>
      </c>
      <c r="D90" s="23">
        <v>44277</v>
      </c>
      <c r="E90" s="23"/>
      <c r="F90" s="42" t="s">
        <v>47</v>
      </c>
      <c r="G90" s="42" t="s">
        <v>264</v>
      </c>
      <c r="H90" s="42" t="s">
        <v>277</v>
      </c>
      <c r="I90" s="24" t="s">
        <v>238</v>
      </c>
      <c r="J90" s="25">
        <f>_xlfn.DAYS(E90,D90)</f>
        <v>-44277</v>
      </c>
    </row>
    <row r="91" spans="1:10" ht="24" x14ac:dyDescent="0.2">
      <c r="A91" s="20" t="s">
        <v>48</v>
      </c>
      <c r="B91" s="21"/>
      <c r="C91" s="45">
        <v>90</v>
      </c>
      <c r="D91" s="23">
        <v>44295</v>
      </c>
      <c r="E91" s="30"/>
      <c r="F91" s="24" t="s">
        <v>49</v>
      </c>
      <c r="G91" s="24"/>
      <c r="H91" s="24"/>
      <c r="I91" s="24" t="s">
        <v>238</v>
      </c>
      <c r="J91" s="25" t="e">
        <f>_xlfn.DAYS(D91,#REF!)</f>
        <v>#REF!</v>
      </c>
    </row>
    <row r="92" spans="1:10" ht="36" x14ac:dyDescent="0.2">
      <c r="A92" s="20" t="s">
        <v>50</v>
      </c>
      <c r="B92" s="21"/>
      <c r="C92" s="45">
        <v>91</v>
      </c>
      <c r="D92" s="23">
        <v>44301</v>
      </c>
      <c r="E92" s="23"/>
      <c r="F92" s="42" t="s">
        <v>51</v>
      </c>
      <c r="G92" s="42" t="s">
        <v>264</v>
      </c>
      <c r="H92" s="42" t="s">
        <v>277</v>
      </c>
      <c r="I92" s="24" t="s">
        <v>238</v>
      </c>
      <c r="J92" s="25">
        <f>_xlfn.DAYS(E92,D92)</f>
        <v>-44301</v>
      </c>
    </row>
    <row r="93" spans="1:10" ht="24" x14ac:dyDescent="0.2">
      <c r="A93" s="20"/>
      <c r="B93" s="21" t="s">
        <v>52</v>
      </c>
      <c r="C93" s="45">
        <v>92</v>
      </c>
      <c r="D93" s="23"/>
      <c r="E93" s="23">
        <v>44302</v>
      </c>
      <c r="F93" s="24" t="s">
        <v>53</v>
      </c>
      <c r="G93" s="24"/>
      <c r="H93" s="24"/>
      <c r="I93" s="24" t="s">
        <v>238</v>
      </c>
      <c r="J93" s="25">
        <f>_xlfn.DAYS(D84,E93)/7</f>
        <v>-9.5714285714285712</v>
      </c>
    </row>
    <row r="94" spans="1:10" ht="48" x14ac:dyDescent="0.2">
      <c r="A94" s="20"/>
      <c r="B94" s="21" t="s">
        <v>52</v>
      </c>
      <c r="C94" s="45">
        <v>93</v>
      </c>
      <c r="D94" s="23"/>
      <c r="E94" s="23">
        <v>44302</v>
      </c>
      <c r="F94" s="24" t="s">
        <v>54</v>
      </c>
      <c r="G94" s="24"/>
      <c r="H94" s="24"/>
      <c r="I94" s="24" t="s">
        <v>238</v>
      </c>
      <c r="J94" s="25">
        <f>_xlfn.DAYS(E94,D94)</f>
        <v>44302</v>
      </c>
    </row>
    <row r="95" spans="1:10" x14ac:dyDescent="0.2">
      <c r="A95" s="20" t="s">
        <v>55</v>
      </c>
      <c r="B95" s="21"/>
      <c r="C95" s="45">
        <v>94</v>
      </c>
      <c r="D95" s="23">
        <v>44309</v>
      </c>
      <c r="E95" s="30"/>
      <c r="F95" s="24" t="s">
        <v>56</v>
      </c>
      <c r="G95" s="24"/>
      <c r="H95" s="24" t="s">
        <v>278</v>
      </c>
      <c r="I95" s="24" t="s">
        <v>238</v>
      </c>
      <c r="J95" s="25" t="e">
        <f>_xlfn.DAYS(D95,#REF!)</f>
        <v>#REF!</v>
      </c>
    </row>
    <row r="96" spans="1:10" ht="24" x14ac:dyDescent="0.2">
      <c r="A96" s="20"/>
      <c r="B96" s="21" t="s">
        <v>57</v>
      </c>
      <c r="C96" s="45">
        <v>95</v>
      </c>
      <c r="D96" s="23">
        <v>43944</v>
      </c>
      <c r="E96" s="23"/>
      <c r="F96" s="24" t="s">
        <v>58</v>
      </c>
      <c r="G96" s="24"/>
      <c r="H96" s="24"/>
      <c r="I96" s="24" t="s">
        <v>238</v>
      </c>
      <c r="J96" s="25">
        <f t="shared" ref="J96:J111" si="2">_xlfn.DAYS(E96,D96)</f>
        <v>-43944</v>
      </c>
    </row>
    <row r="97" spans="1:10" x14ac:dyDescent="0.2">
      <c r="A97" s="20" t="s">
        <v>59</v>
      </c>
      <c r="B97" s="21"/>
      <c r="C97" s="45">
        <v>96</v>
      </c>
      <c r="D97" s="23">
        <v>44317</v>
      </c>
      <c r="E97" s="23"/>
      <c r="F97" s="24" t="s">
        <v>60</v>
      </c>
      <c r="G97" s="24"/>
      <c r="H97" s="24"/>
      <c r="I97" s="24" t="s">
        <v>238</v>
      </c>
      <c r="J97" s="25">
        <f t="shared" si="2"/>
        <v>-44317</v>
      </c>
    </row>
    <row r="98" spans="1:10" ht="24" x14ac:dyDescent="0.2">
      <c r="A98" s="20"/>
      <c r="B98" s="21" t="s">
        <v>61</v>
      </c>
      <c r="C98" s="45">
        <v>97</v>
      </c>
      <c r="D98" s="23">
        <v>44323</v>
      </c>
      <c r="E98" s="23"/>
      <c r="F98" s="24" t="s">
        <v>62</v>
      </c>
      <c r="G98" s="24"/>
      <c r="H98" s="24"/>
      <c r="I98" s="24" t="s">
        <v>238</v>
      </c>
      <c r="J98" s="25">
        <f t="shared" si="2"/>
        <v>-44323</v>
      </c>
    </row>
    <row r="99" spans="1:10" x14ac:dyDescent="0.2">
      <c r="A99" s="20"/>
      <c r="B99" s="21" t="s">
        <v>33</v>
      </c>
      <c r="C99" s="45">
        <v>98</v>
      </c>
      <c r="D99" s="23"/>
      <c r="E99" s="23">
        <v>44327</v>
      </c>
      <c r="F99" s="24" t="s">
        <v>63</v>
      </c>
      <c r="G99" s="24"/>
      <c r="H99" s="24"/>
      <c r="I99" s="24" t="s">
        <v>238</v>
      </c>
      <c r="J99" s="25">
        <f t="shared" si="2"/>
        <v>44327</v>
      </c>
    </row>
    <row r="100" spans="1:10" ht="24" x14ac:dyDescent="0.2">
      <c r="A100" s="20"/>
      <c r="B100" s="21" t="s">
        <v>33</v>
      </c>
      <c r="C100" s="45">
        <v>99</v>
      </c>
      <c r="D100" s="23"/>
      <c r="E100" s="23">
        <v>44327</v>
      </c>
      <c r="F100" s="41" t="s">
        <v>64</v>
      </c>
      <c r="G100" s="41" t="s">
        <v>263</v>
      </c>
      <c r="H100" s="41" t="s">
        <v>274</v>
      </c>
      <c r="I100" s="24" t="s">
        <v>238</v>
      </c>
      <c r="J100" s="25">
        <f t="shared" si="2"/>
        <v>44327</v>
      </c>
    </row>
    <row r="101" spans="1:10" ht="24" x14ac:dyDescent="0.2">
      <c r="A101" s="20" t="s">
        <v>33</v>
      </c>
      <c r="B101" s="21"/>
      <c r="C101" s="45">
        <v>100</v>
      </c>
      <c r="D101" s="23"/>
      <c r="E101" s="23">
        <v>44327</v>
      </c>
      <c r="F101" s="24" t="s">
        <v>65</v>
      </c>
      <c r="G101" s="24"/>
      <c r="H101" s="24"/>
      <c r="I101" s="24" t="s">
        <v>238</v>
      </c>
      <c r="J101" s="25">
        <f t="shared" si="2"/>
        <v>44327</v>
      </c>
    </row>
    <row r="102" spans="1:10" x14ac:dyDescent="0.2">
      <c r="A102" s="20" t="s">
        <v>66</v>
      </c>
      <c r="B102" s="21"/>
      <c r="C102" s="45">
        <v>101</v>
      </c>
      <c r="D102" s="23"/>
      <c r="E102" s="23">
        <v>44335</v>
      </c>
      <c r="F102" s="24" t="s">
        <v>67</v>
      </c>
      <c r="G102" s="24"/>
      <c r="H102" s="24" t="s">
        <v>278</v>
      </c>
      <c r="I102" s="24" t="s">
        <v>238</v>
      </c>
      <c r="J102" s="25">
        <f t="shared" si="2"/>
        <v>44335</v>
      </c>
    </row>
    <row r="103" spans="1:10" x14ac:dyDescent="0.2">
      <c r="A103" s="20" t="s">
        <v>68</v>
      </c>
      <c r="B103" s="21" t="s">
        <v>69</v>
      </c>
      <c r="C103" s="45">
        <v>102</v>
      </c>
      <c r="D103" s="23">
        <v>44329</v>
      </c>
      <c r="E103" s="23">
        <v>44331</v>
      </c>
      <c r="F103" s="24" t="s">
        <v>244</v>
      </c>
      <c r="G103" s="24"/>
      <c r="H103" s="24" t="s">
        <v>278</v>
      </c>
      <c r="I103" s="24" t="s">
        <v>238</v>
      </c>
      <c r="J103" s="25">
        <f t="shared" si="2"/>
        <v>2</v>
      </c>
    </row>
    <row r="104" spans="1:10" x14ac:dyDescent="0.2">
      <c r="A104" s="20" t="s">
        <v>71</v>
      </c>
      <c r="B104" s="21" t="s">
        <v>72</v>
      </c>
      <c r="C104" s="45">
        <v>103</v>
      </c>
      <c r="D104" s="23">
        <v>44333</v>
      </c>
      <c r="E104" s="23">
        <v>44345</v>
      </c>
      <c r="F104" s="24" t="s">
        <v>73</v>
      </c>
      <c r="G104" s="24"/>
      <c r="H104" s="24"/>
      <c r="I104" s="24" t="s">
        <v>238</v>
      </c>
      <c r="J104" s="25">
        <f t="shared" si="2"/>
        <v>12</v>
      </c>
    </row>
    <row r="105" spans="1:10" ht="24" x14ac:dyDescent="0.2">
      <c r="A105" s="20"/>
      <c r="B105" s="21" t="s">
        <v>74</v>
      </c>
      <c r="C105" s="45">
        <v>104</v>
      </c>
      <c r="D105" s="23"/>
      <c r="E105" s="23">
        <v>44344</v>
      </c>
      <c r="F105" s="41" t="s">
        <v>75</v>
      </c>
      <c r="G105" s="41" t="s">
        <v>263</v>
      </c>
      <c r="H105" s="41" t="s">
        <v>274</v>
      </c>
      <c r="I105" s="24" t="s">
        <v>238</v>
      </c>
      <c r="J105" s="25">
        <f t="shared" si="2"/>
        <v>44344</v>
      </c>
    </row>
    <row r="106" spans="1:10" ht="36" x14ac:dyDescent="0.2">
      <c r="A106" s="20" t="s">
        <v>76</v>
      </c>
      <c r="B106" s="21"/>
      <c r="C106" s="45">
        <v>105</v>
      </c>
      <c r="D106" s="23">
        <v>44351</v>
      </c>
      <c r="E106" s="23"/>
      <c r="F106" s="42" t="s">
        <v>77</v>
      </c>
      <c r="G106" s="42" t="s">
        <v>264</v>
      </c>
      <c r="H106" s="42" t="s">
        <v>277</v>
      </c>
      <c r="I106" s="24" t="s">
        <v>238</v>
      </c>
      <c r="J106" s="25">
        <f t="shared" si="2"/>
        <v>-44351</v>
      </c>
    </row>
    <row r="107" spans="1:10" ht="24" x14ac:dyDescent="0.2">
      <c r="A107" s="20"/>
      <c r="B107" s="21" t="s">
        <v>76</v>
      </c>
      <c r="C107" s="45">
        <v>106</v>
      </c>
      <c r="D107" s="23"/>
      <c r="E107" s="23">
        <v>44344</v>
      </c>
      <c r="F107" s="24" t="s">
        <v>78</v>
      </c>
      <c r="G107" s="24" t="s">
        <v>269</v>
      </c>
      <c r="H107" s="24" t="s">
        <v>276</v>
      </c>
      <c r="I107" s="24" t="s">
        <v>238</v>
      </c>
      <c r="J107" s="25">
        <f t="shared" si="2"/>
        <v>44344</v>
      </c>
    </row>
    <row r="108" spans="1:10" ht="24" x14ac:dyDescent="0.2">
      <c r="A108" s="20" t="s">
        <v>79</v>
      </c>
      <c r="B108" s="21" t="s">
        <v>80</v>
      </c>
      <c r="C108" s="45">
        <v>107</v>
      </c>
      <c r="D108" s="23">
        <v>44347</v>
      </c>
      <c r="E108" s="23">
        <v>44351</v>
      </c>
      <c r="F108" s="24" t="s">
        <v>81</v>
      </c>
      <c r="G108" s="24" t="s">
        <v>269</v>
      </c>
      <c r="H108" s="24" t="s">
        <v>276</v>
      </c>
      <c r="I108" s="24" t="s">
        <v>238</v>
      </c>
      <c r="J108" s="25">
        <f t="shared" si="2"/>
        <v>4</v>
      </c>
    </row>
    <row r="109" spans="1:10" x14ac:dyDescent="0.2">
      <c r="A109" s="20" t="s">
        <v>82</v>
      </c>
      <c r="B109" s="21" t="s">
        <v>80</v>
      </c>
      <c r="C109" s="45">
        <v>108</v>
      </c>
      <c r="D109" s="23">
        <v>44347</v>
      </c>
      <c r="E109" s="23">
        <v>44348</v>
      </c>
      <c r="F109" s="24" t="s">
        <v>83</v>
      </c>
      <c r="G109" s="24"/>
      <c r="H109" s="24"/>
      <c r="I109" s="24" t="s">
        <v>238</v>
      </c>
      <c r="J109" s="25">
        <f t="shared" si="2"/>
        <v>1</v>
      </c>
    </row>
    <row r="110" spans="1:10" ht="36" x14ac:dyDescent="0.2">
      <c r="A110" s="20"/>
      <c r="B110" s="21" t="s">
        <v>80</v>
      </c>
      <c r="C110" s="45">
        <v>109</v>
      </c>
      <c r="D110" s="23">
        <v>44351</v>
      </c>
      <c r="E110" s="23"/>
      <c r="F110" s="24" t="s">
        <v>261</v>
      </c>
      <c r="G110" s="24"/>
      <c r="H110" s="24"/>
      <c r="I110" s="24" t="s">
        <v>238</v>
      </c>
      <c r="J110" s="25">
        <f t="shared" si="2"/>
        <v>-44351</v>
      </c>
    </row>
    <row r="111" spans="1:10" ht="36" x14ac:dyDescent="0.2">
      <c r="A111" s="20" t="s">
        <v>85</v>
      </c>
      <c r="B111" s="21"/>
      <c r="C111" s="45">
        <v>110</v>
      </c>
      <c r="D111" s="23">
        <v>44352</v>
      </c>
      <c r="E111" s="23"/>
      <c r="F111" s="24" t="s">
        <v>262</v>
      </c>
      <c r="G111" s="24"/>
      <c r="H111" s="24"/>
      <c r="I111" s="24" t="s">
        <v>238</v>
      </c>
      <c r="J111" s="25">
        <f t="shared" si="2"/>
        <v>-44352</v>
      </c>
    </row>
    <row r="112" spans="1:10" x14ac:dyDescent="0.2">
      <c r="A112" s="20"/>
      <c r="B112" s="21"/>
      <c r="C112" s="45">
        <v>111</v>
      </c>
      <c r="D112" s="23">
        <v>44352</v>
      </c>
      <c r="E112" s="23">
        <v>44354</v>
      </c>
      <c r="F112" s="24" t="s">
        <v>245</v>
      </c>
      <c r="G112" s="24"/>
      <c r="H112" s="24"/>
      <c r="I112" s="24"/>
      <c r="J112" s="25"/>
    </row>
    <row r="113" spans="1:10" x14ac:dyDescent="0.2">
      <c r="A113" s="20" t="s">
        <v>87</v>
      </c>
      <c r="B113" s="21" t="s">
        <v>88</v>
      </c>
      <c r="C113" s="45">
        <v>112</v>
      </c>
      <c r="D113" s="23">
        <v>44361</v>
      </c>
      <c r="E113" s="23">
        <v>44362</v>
      </c>
      <c r="F113" s="24" t="s">
        <v>89</v>
      </c>
      <c r="G113" s="24"/>
      <c r="H113" s="24"/>
      <c r="I113" s="24" t="s">
        <v>238</v>
      </c>
      <c r="J113" s="25">
        <f t="shared" ref="J113:J125" si="3">_xlfn.DAYS(E113,D113)</f>
        <v>1</v>
      </c>
    </row>
    <row r="114" spans="1:10" ht="36" x14ac:dyDescent="0.2">
      <c r="A114" s="20" t="s">
        <v>90</v>
      </c>
      <c r="B114" s="21"/>
      <c r="C114" s="45">
        <v>113</v>
      </c>
      <c r="D114" s="23">
        <v>44358</v>
      </c>
      <c r="E114" s="23"/>
      <c r="F114" s="42" t="s">
        <v>91</v>
      </c>
      <c r="G114" s="42" t="s">
        <v>264</v>
      </c>
      <c r="H114" s="42" t="s">
        <v>277</v>
      </c>
      <c r="I114" s="24" t="s">
        <v>238</v>
      </c>
      <c r="J114" s="25">
        <f t="shared" si="3"/>
        <v>-44358</v>
      </c>
    </row>
    <row r="115" spans="1:10" ht="36" x14ac:dyDescent="0.2">
      <c r="A115" s="20" t="s">
        <v>90</v>
      </c>
      <c r="B115" s="21"/>
      <c r="C115" s="45">
        <v>114</v>
      </c>
      <c r="D115" s="23">
        <v>44363</v>
      </c>
      <c r="E115" s="23"/>
      <c r="F115" s="24" t="s">
        <v>92</v>
      </c>
      <c r="G115" s="24"/>
      <c r="H115" s="24"/>
      <c r="I115" s="24" t="s">
        <v>238</v>
      </c>
      <c r="J115" s="25">
        <f t="shared" si="3"/>
        <v>-44363</v>
      </c>
    </row>
    <row r="116" spans="1:10" ht="24" x14ac:dyDescent="0.2">
      <c r="A116" s="20"/>
      <c r="B116" s="21" t="s">
        <v>93</v>
      </c>
      <c r="C116" s="45">
        <v>115</v>
      </c>
      <c r="D116" s="23">
        <v>43998</v>
      </c>
      <c r="E116" s="23"/>
      <c r="F116" s="24" t="s">
        <v>94</v>
      </c>
      <c r="G116" s="24"/>
      <c r="H116" s="24"/>
      <c r="I116" s="24" t="s">
        <v>238</v>
      </c>
      <c r="J116" s="25">
        <f t="shared" si="3"/>
        <v>-43998</v>
      </c>
    </row>
    <row r="117" spans="1:10" ht="36" x14ac:dyDescent="0.2">
      <c r="A117" s="20" t="s">
        <v>95</v>
      </c>
      <c r="B117" s="21"/>
      <c r="C117" s="45">
        <v>116</v>
      </c>
      <c r="D117" s="23">
        <v>44363</v>
      </c>
      <c r="E117" s="23"/>
      <c r="F117" s="42" t="s">
        <v>273</v>
      </c>
      <c r="G117" s="42" t="s">
        <v>264</v>
      </c>
      <c r="H117" s="42" t="s">
        <v>277</v>
      </c>
      <c r="I117" s="24" t="s">
        <v>238</v>
      </c>
      <c r="J117" s="25">
        <f t="shared" si="3"/>
        <v>-44363</v>
      </c>
    </row>
    <row r="118" spans="1:10" ht="24" x14ac:dyDescent="0.2">
      <c r="A118" s="20"/>
      <c r="B118" s="21" t="s">
        <v>97</v>
      </c>
      <c r="C118" s="45">
        <v>117</v>
      </c>
      <c r="D118" s="23"/>
      <c r="E118" s="23">
        <v>44372</v>
      </c>
      <c r="F118" s="41" t="s">
        <v>98</v>
      </c>
      <c r="G118" s="41" t="s">
        <v>263</v>
      </c>
      <c r="H118" s="41" t="s">
        <v>274</v>
      </c>
      <c r="I118" s="24" t="s">
        <v>238</v>
      </c>
      <c r="J118" s="25">
        <f t="shared" si="3"/>
        <v>44372</v>
      </c>
    </row>
    <row r="119" spans="1:10" ht="24" x14ac:dyDescent="0.2">
      <c r="A119" s="20"/>
      <c r="B119" s="21" t="s">
        <v>97</v>
      </c>
      <c r="C119" s="45">
        <v>118</v>
      </c>
      <c r="D119" s="23"/>
      <c r="E119" s="23">
        <v>44372</v>
      </c>
      <c r="F119" s="41" t="s">
        <v>99</v>
      </c>
      <c r="G119" s="41" t="s">
        <v>263</v>
      </c>
      <c r="H119" s="41" t="s">
        <v>274</v>
      </c>
      <c r="I119" s="24" t="s">
        <v>238</v>
      </c>
      <c r="J119" s="25">
        <f t="shared" si="3"/>
        <v>44372</v>
      </c>
    </row>
    <row r="120" spans="1:10" ht="24" x14ac:dyDescent="0.2">
      <c r="A120" s="20"/>
      <c r="B120" s="21" t="s">
        <v>97</v>
      </c>
      <c r="C120" s="45">
        <v>119</v>
      </c>
      <c r="D120" s="23"/>
      <c r="E120" s="23">
        <v>44372</v>
      </c>
      <c r="F120" s="41" t="s">
        <v>100</v>
      </c>
      <c r="G120" s="41" t="s">
        <v>263</v>
      </c>
      <c r="H120" s="41" t="s">
        <v>274</v>
      </c>
      <c r="I120" s="24" t="s">
        <v>238</v>
      </c>
      <c r="J120" s="25">
        <f t="shared" si="3"/>
        <v>44372</v>
      </c>
    </row>
    <row r="121" spans="1:10" ht="36" x14ac:dyDescent="0.2">
      <c r="A121" s="20"/>
      <c r="B121" s="21" t="s">
        <v>97</v>
      </c>
      <c r="C121" s="45">
        <v>120</v>
      </c>
      <c r="D121" s="23">
        <v>44365</v>
      </c>
      <c r="E121" s="23"/>
      <c r="F121" s="24" t="s">
        <v>101</v>
      </c>
      <c r="G121" s="24"/>
      <c r="H121" s="24"/>
      <c r="I121" s="24" t="s">
        <v>238</v>
      </c>
      <c r="J121" s="25">
        <f t="shared" si="3"/>
        <v>-44365</v>
      </c>
    </row>
    <row r="122" spans="1:10" x14ac:dyDescent="0.2">
      <c r="A122" s="20" t="s">
        <v>102</v>
      </c>
      <c r="B122" s="21" t="s">
        <v>103</v>
      </c>
      <c r="C122" s="45">
        <v>121</v>
      </c>
      <c r="D122" s="23">
        <v>44373</v>
      </c>
      <c r="E122" s="23">
        <v>44374</v>
      </c>
      <c r="F122" s="24" t="s">
        <v>104</v>
      </c>
      <c r="G122" s="24"/>
      <c r="H122" s="24"/>
      <c r="I122" s="24" t="s">
        <v>238</v>
      </c>
      <c r="J122" s="25">
        <f t="shared" si="3"/>
        <v>1</v>
      </c>
    </row>
    <row r="123" spans="1:10" ht="24" x14ac:dyDescent="0.2">
      <c r="A123" s="20" t="s">
        <v>102</v>
      </c>
      <c r="B123" s="21"/>
      <c r="C123" s="45">
        <v>122</v>
      </c>
      <c r="D123" s="23">
        <v>44366</v>
      </c>
      <c r="E123" s="23"/>
      <c r="F123" s="24" t="s">
        <v>105</v>
      </c>
      <c r="G123" s="24"/>
      <c r="H123" s="24"/>
      <c r="I123" s="24" t="s">
        <v>238</v>
      </c>
      <c r="J123" s="25">
        <f t="shared" si="3"/>
        <v>-44366</v>
      </c>
    </row>
    <row r="124" spans="1:10" ht="36" x14ac:dyDescent="0.2">
      <c r="A124" s="20" t="s">
        <v>82</v>
      </c>
      <c r="B124" s="21" t="s">
        <v>204</v>
      </c>
      <c r="C124" s="45">
        <v>123</v>
      </c>
      <c r="D124" s="23">
        <v>44364</v>
      </c>
      <c r="E124" s="23">
        <v>44372</v>
      </c>
      <c r="F124" s="42" t="s">
        <v>205</v>
      </c>
      <c r="G124" s="42" t="s">
        <v>264</v>
      </c>
      <c r="H124" s="42" t="s">
        <v>277</v>
      </c>
      <c r="I124" s="24" t="s">
        <v>239</v>
      </c>
      <c r="J124" s="25">
        <f t="shared" si="3"/>
        <v>8</v>
      </c>
    </row>
    <row r="125" spans="1:10" ht="24" x14ac:dyDescent="0.2">
      <c r="A125" s="20" t="s">
        <v>206</v>
      </c>
      <c r="B125" s="21" t="s">
        <v>207</v>
      </c>
      <c r="C125" s="45">
        <v>124</v>
      </c>
      <c r="D125" s="23">
        <v>44370</v>
      </c>
      <c r="E125" s="23">
        <v>44372</v>
      </c>
      <c r="F125" s="24" t="s">
        <v>208</v>
      </c>
      <c r="G125" s="24"/>
      <c r="H125" s="24"/>
      <c r="I125" s="24" t="s">
        <v>239</v>
      </c>
      <c r="J125" s="25">
        <f t="shared" si="3"/>
        <v>2</v>
      </c>
    </row>
    <row r="126" spans="1:10" ht="36" x14ac:dyDescent="0.2">
      <c r="A126" s="20" t="s">
        <v>206</v>
      </c>
      <c r="B126" s="21" t="s">
        <v>209</v>
      </c>
      <c r="C126" s="45">
        <v>125</v>
      </c>
      <c r="D126" s="23">
        <v>44375</v>
      </c>
      <c r="E126" s="23">
        <v>44414</v>
      </c>
      <c r="F126" s="42" t="s">
        <v>210</v>
      </c>
      <c r="G126" s="42" t="s">
        <v>264</v>
      </c>
      <c r="H126" s="42" t="s">
        <v>277</v>
      </c>
      <c r="I126" s="24" t="s">
        <v>239</v>
      </c>
      <c r="J126" s="25">
        <f>_xlfn.DAYS(E127,D127)</f>
        <v>32</v>
      </c>
    </row>
    <row r="127" spans="1:10" ht="24" x14ac:dyDescent="0.2">
      <c r="A127" s="20" t="s">
        <v>207</v>
      </c>
      <c r="B127" s="21" t="s">
        <v>211</v>
      </c>
      <c r="C127" s="45">
        <v>126</v>
      </c>
      <c r="D127" s="23">
        <v>44375</v>
      </c>
      <c r="E127" s="23">
        <v>44407</v>
      </c>
      <c r="F127" s="24" t="s">
        <v>212</v>
      </c>
      <c r="G127" s="24"/>
      <c r="H127" s="24"/>
      <c r="I127" s="24" t="s">
        <v>239</v>
      </c>
      <c r="J127" s="25" t="e">
        <f>_xlfn.DAYS(#REF!,#REF!)</f>
        <v>#REF!</v>
      </c>
    </row>
    <row r="128" spans="1:10" x14ac:dyDescent="0.2">
      <c r="A128" s="20" t="s">
        <v>213</v>
      </c>
      <c r="B128" s="21"/>
      <c r="C128" s="45">
        <v>127</v>
      </c>
      <c r="D128" s="23">
        <v>44392</v>
      </c>
      <c r="E128" s="23"/>
      <c r="F128" s="24" t="s">
        <v>118</v>
      </c>
      <c r="G128" s="24"/>
      <c r="H128" s="24" t="s">
        <v>279</v>
      </c>
      <c r="I128" s="24" t="s">
        <v>239</v>
      </c>
      <c r="J128" s="25">
        <f t="shared" ref="J128:J141" si="4">_xlfn.DAYS(E128,D128)</f>
        <v>-44392</v>
      </c>
    </row>
    <row r="129" spans="1:10" ht="24" x14ac:dyDescent="0.2">
      <c r="A129" s="20" t="s">
        <v>214</v>
      </c>
      <c r="B129" s="21" t="s">
        <v>215</v>
      </c>
      <c r="C129" s="45">
        <v>128</v>
      </c>
      <c r="D129" s="23">
        <v>44397</v>
      </c>
      <c r="E129" s="23">
        <v>44400</v>
      </c>
      <c r="F129" s="24" t="s">
        <v>246</v>
      </c>
      <c r="G129" s="24"/>
      <c r="H129" s="24" t="s">
        <v>278</v>
      </c>
      <c r="I129" s="24" t="s">
        <v>239</v>
      </c>
      <c r="J129" s="25">
        <f t="shared" si="4"/>
        <v>3</v>
      </c>
    </row>
    <row r="130" spans="1:10" ht="36" x14ac:dyDescent="0.2">
      <c r="A130" s="20" t="s">
        <v>209</v>
      </c>
      <c r="B130" s="21"/>
      <c r="C130" s="45">
        <v>129</v>
      </c>
      <c r="D130" s="23"/>
      <c r="E130" s="23">
        <v>44414</v>
      </c>
      <c r="F130" s="42" t="s">
        <v>217</v>
      </c>
      <c r="G130" s="42" t="s">
        <v>264</v>
      </c>
      <c r="H130" s="42" t="s">
        <v>277</v>
      </c>
      <c r="I130" s="24" t="s">
        <v>239</v>
      </c>
      <c r="J130" s="25">
        <f t="shared" si="4"/>
        <v>44414</v>
      </c>
    </row>
    <row r="131" spans="1:10" ht="24" x14ac:dyDescent="0.2">
      <c r="A131" s="20" t="s">
        <v>218</v>
      </c>
      <c r="B131" s="21" t="s">
        <v>211</v>
      </c>
      <c r="C131" s="45">
        <v>130</v>
      </c>
      <c r="D131" s="23">
        <v>44417</v>
      </c>
      <c r="E131" s="23">
        <v>44421</v>
      </c>
      <c r="F131" s="24" t="s">
        <v>219</v>
      </c>
      <c r="G131" s="24" t="s">
        <v>269</v>
      </c>
      <c r="H131" s="24" t="s">
        <v>276</v>
      </c>
      <c r="I131" s="24" t="s">
        <v>239</v>
      </c>
      <c r="J131" s="25">
        <f t="shared" si="4"/>
        <v>4</v>
      </c>
    </row>
    <row r="132" spans="1:10" ht="24" x14ac:dyDescent="0.2">
      <c r="A132" s="20" t="s">
        <v>211</v>
      </c>
      <c r="B132" s="21"/>
      <c r="C132" s="45">
        <v>131</v>
      </c>
      <c r="D132" s="23">
        <v>44407</v>
      </c>
      <c r="E132" s="23"/>
      <c r="F132" s="24" t="s">
        <v>220</v>
      </c>
      <c r="G132" s="24"/>
      <c r="H132" s="24"/>
      <c r="I132" s="24" t="s">
        <v>239</v>
      </c>
      <c r="J132" s="25">
        <f t="shared" si="4"/>
        <v>-44407</v>
      </c>
    </row>
    <row r="133" spans="1:10" ht="24" x14ac:dyDescent="0.2">
      <c r="A133" s="20"/>
      <c r="B133" s="21" t="s">
        <v>221</v>
      </c>
      <c r="C133" s="45">
        <v>132</v>
      </c>
      <c r="D133" s="23">
        <v>44411</v>
      </c>
      <c r="E133" s="23"/>
      <c r="F133" s="24" t="s">
        <v>222</v>
      </c>
      <c r="G133" s="24"/>
      <c r="H133" s="24"/>
      <c r="I133" s="24" t="s">
        <v>239</v>
      </c>
      <c r="J133" s="25">
        <f t="shared" si="4"/>
        <v>-44411</v>
      </c>
    </row>
    <row r="134" spans="1:10" ht="24" x14ac:dyDescent="0.2">
      <c r="A134" s="20" t="s">
        <v>223</v>
      </c>
      <c r="B134" s="21"/>
      <c r="C134" s="45">
        <v>133</v>
      </c>
      <c r="D134" s="23">
        <v>44412</v>
      </c>
      <c r="E134" s="23"/>
      <c r="F134" s="24" t="s">
        <v>224</v>
      </c>
      <c r="G134" s="24"/>
      <c r="H134" s="24"/>
      <c r="I134" s="24" t="s">
        <v>239</v>
      </c>
      <c r="J134" s="25">
        <f t="shared" si="4"/>
        <v>-44412</v>
      </c>
    </row>
    <row r="135" spans="1:10" ht="36" x14ac:dyDescent="0.2">
      <c r="A135" s="20" t="s">
        <v>225</v>
      </c>
      <c r="B135" s="21"/>
      <c r="C135" s="45">
        <v>134</v>
      </c>
      <c r="D135" s="23"/>
      <c r="E135" s="23">
        <v>44426</v>
      </c>
      <c r="F135" s="42" t="s">
        <v>226</v>
      </c>
      <c r="G135" s="42" t="s">
        <v>264</v>
      </c>
      <c r="H135" s="42" t="s">
        <v>277</v>
      </c>
      <c r="I135" s="24" t="s">
        <v>239</v>
      </c>
      <c r="J135" s="25">
        <f t="shared" si="4"/>
        <v>44426</v>
      </c>
    </row>
    <row r="136" spans="1:10" x14ac:dyDescent="0.2">
      <c r="A136" s="20"/>
      <c r="B136" s="21"/>
      <c r="C136" s="45">
        <v>135</v>
      </c>
      <c r="D136" s="23">
        <v>44413</v>
      </c>
      <c r="E136" s="23">
        <v>44419</v>
      </c>
      <c r="F136" s="24" t="s">
        <v>242</v>
      </c>
      <c r="G136" s="24"/>
      <c r="H136" s="24"/>
      <c r="I136" s="24"/>
      <c r="J136" s="25">
        <f t="shared" si="4"/>
        <v>6</v>
      </c>
    </row>
    <row r="137" spans="1:10" x14ac:dyDescent="0.2">
      <c r="A137" s="20" t="s">
        <v>227</v>
      </c>
      <c r="B137" s="21" t="s">
        <v>228</v>
      </c>
      <c r="C137" s="45">
        <v>136</v>
      </c>
      <c r="D137" s="23">
        <v>44420</v>
      </c>
      <c r="E137" s="23">
        <v>44421</v>
      </c>
      <c r="F137" s="24" t="s">
        <v>89</v>
      </c>
      <c r="G137" s="24"/>
      <c r="H137" s="24"/>
      <c r="I137" s="24" t="s">
        <v>239</v>
      </c>
      <c r="J137" s="25">
        <f t="shared" si="4"/>
        <v>1</v>
      </c>
    </row>
    <row r="138" spans="1:10" ht="36" x14ac:dyDescent="0.2">
      <c r="A138" s="20" t="s">
        <v>227</v>
      </c>
      <c r="B138" s="21"/>
      <c r="C138" s="45">
        <v>137</v>
      </c>
      <c r="D138" s="23"/>
      <c r="E138" s="23">
        <v>44431</v>
      </c>
      <c r="F138" s="42" t="s">
        <v>272</v>
      </c>
      <c r="G138" s="42" t="s">
        <v>264</v>
      </c>
      <c r="H138" s="42" t="s">
        <v>277</v>
      </c>
      <c r="I138" s="24" t="s">
        <v>239</v>
      </c>
      <c r="J138" s="25">
        <f t="shared" si="4"/>
        <v>44431</v>
      </c>
    </row>
    <row r="139" spans="1:10" ht="24" x14ac:dyDescent="0.2">
      <c r="A139" s="20"/>
      <c r="B139" s="21" t="s">
        <v>230</v>
      </c>
      <c r="C139" s="45">
        <v>138</v>
      </c>
      <c r="D139" s="23">
        <v>44425</v>
      </c>
      <c r="E139" s="23"/>
      <c r="F139" s="24" t="s">
        <v>231</v>
      </c>
      <c r="G139" s="24"/>
      <c r="H139" s="24"/>
      <c r="I139" s="24" t="s">
        <v>239</v>
      </c>
      <c r="J139" s="25">
        <f t="shared" si="4"/>
        <v>-44425</v>
      </c>
    </row>
    <row r="140" spans="1:10" x14ac:dyDescent="0.2">
      <c r="A140" s="20" t="s">
        <v>232</v>
      </c>
      <c r="B140" s="21"/>
      <c r="C140" s="45">
        <v>139</v>
      </c>
      <c r="D140" s="23">
        <v>44438</v>
      </c>
      <c r="E140" s="23"/>
      <c r="F140" s="24" t="s">
        <v>147</v>
      </c>
      <c r="G140" s="24"/>
      <c r="H140" s="24" t="s">
        <v>278</v>
      </c>
      <c r="I140" s="24" t="s">
        <v>239</v>
      </c>
      <c r="J140" s="25">
        <f t="shared" si="4"/>
        <v>-44438</v>
      </c>
    </row>
    <row r="141" spans="1:10" ht="24" x14ac:dyDescent="0.2">
      <c r="A141" s="20" t="s">
        <v>233</v>
      </c>
      <c r="B141" s="21"/>
      <c r="C141" s="45">
        <v>140</v>
      </c>
      <c r="D141" s="23">
        <v>44426</v>
      </c>
      <c r="E141" s="23"/>
      <c r="F141" s="24" t="s">
        <v>234</v>
      </c>
      <c r="G141" s="24"/>
      <c r="H141" s="24"/>
      <c r="I141" s="24" t="s">
        <v>239</v>
      </c>
      <c r="J141" s="25">
        <f t="shared" si="4"/>
        <v>-44426</v>
      </c>
    </row>
  </sheetData>
  <autoFilter ref="A1:J141" xr:uid="{00000000-0009-0000-0000-000008000000}"/>
  <pageMargins left="0.7" right="0.7" top="0.75" bottom="0.75" header="0.3" footer="0.3"/>
  <pageSetup paperSize="9" orientation="portrait" horizontalDpi="0"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CCE42265584340AC8EBEB9D3FF5554" ma:contentTypeVersion="10" ma:contentTypeDescription="Create a new document." ma:contentTypeScope="" ma:versionID="684ff932c3207619ccfbd65ac306b094">
  <xsd:schema xmlns:xsd="http://www.w3.org/2001/XMLSchema" xmlns:xs="http://www.w3.org/2001/XMLSchema" xmlns:p="http://schemas.microsoft.com/office/2006/metadata/properties" xmlns:ns3="ab48b40b-2d8b-4110-bfa7-f9447734f540" targetNamespace="http://schemas.microsoft.com/office/2006/metadata/properties" ma:root="true" ma:fieldsID="b83c1b5e4b8840d871e892110a8eb3b0" ns3:_="">
    <xsd:import namespace="ab48b40b-2d8b-4110-bfa7-f9447734f54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48b40b-2d8b-4110-bfa7-f9447734f5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995220-46A3-4E5D-8015-7F9E5750B8C5}">
  <ds:schemaRefs>
    <ds:schemaRef ds:uri="http://purl.org/dc/elements/1.1/"/>
    <ds:schemaRef ds:uri="http://schemas.microsoft.com/office/2006/metadata/propertie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ab48b40b-2d8b-4110-bfa7-f9447734f540"/>
    <ds:schemaRef ds:uri="http://www.w3.org/XML/1998/namespace"/>
    <ds:schemaRef ds:uri="http://purl.org/dc/dcmitype/"/>
  </ds:schemaRefs>
</ds:datastoreItem>
</file>

<file path=customXml/itemProps2.xml><?xml version="1.0" encoding="utf-8"?>
<ds:datastoreItem xmlns:ds="http://schemas.openxmlformats.org/officeDocument/2006/customXml" ds:itemID="{7D744760-3A11-403E-B4DA-A62F1C562B54}">
  <ds:schemaRefs>
    <ds:schemaRef ds:uri="http://schemas.microsoft.com/office/2006/metadata/contentType"/>
    <ds:schemaRef ds:uri="http://schemas.microsoft.com/office/2006/metadata/properties/metaAttributes"/>
    <ds:schemaRef ds:uri="http://www.w3.org/2000/xmlns/"/>
    <ds:schemaRef ds:uri="http://www.w3.org/2001/XMLSchema"/>
    <ds:schemaRef ds:uri="ab48b40b-2d8b-4110-bfa7-f9447734f54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849EA4A-7F65-425E-B109-81EC72E7D5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13</vt:i4>
      </vt:variant>
    </vt:vector>
  </HeadingPairs>
  <TitlesOfParts>
    <vt:vector size="13" baseType="lpstr">
      <vt:lpstr>TAKVİM- SONHALİ</vt:lpstr>
      <vt:lpstr>TASLAK2</vt:lpstr>
      <vt:lpstr>Sayfa1</vt:lpstr>
      <vt:lpstr>21 Eylül (3)</vt:lpstr>
      <vt:lpstr>21 Eylül (2)</vt:lpstr>
      <vt:lpstr>21 Eylül</vt:lpstr>
      <vt:lpstr>TASLAKV3</vt:lpstr>
      <vt:lpstr>TASLAKV2</vt:lpstr>
      <vt:lpstr>TASLAKV1</vt:lpstr>
      <vt:lpstr>GÜZ</vt:lpstr>
      <vt:lpstr>BAHAR</vt:lpstr>
      <vt:lpstr>YAZ</vt:lpstr>
      <vt:lpstr>TÜM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2022-08-10T13:07:13Z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0x01010019CCE42265584340AC8EBEB9D3FF5554</vt:lpwstr>
  </property>
</Properties>
</file>